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Questa_cartella_di_lavoro"/>
  <bookViews>
    <workbookView xWindow="0" yWindow="0" windowWidth="16380" windowHeight="8190" tabRatio="896" activeTab="2"/>
  </bookViews>
  <sheets>
    <sheet name="Page_1" sheetId="4" r:id="rId1"/>
    <sheet name="Page_2" sheetId="1" r:id="rId2"/>
    <sheet name="LP_PP1" sheetId="3" r:id="rId3"/>
    <sheet name="PP2" sheetId="42" r:id="rId4"/>
    <sheet name="PP3" sheetId="43" r:id="rId5"/>
    <sheet name="PP4" sheetId="44" r:id="rId6"/>
    <sheet name="PP5" sheetId="45" r:id="rId7"/>
    <sheet name="PP6" sheetId="46" r:id="rId8"/>
    <sheet name="PP7" sheetId="47" r:id="rId9"/>
    <sheet name="PP8" sheetId="48" r:id="rId10"/>
    <sheet name="Riepilogo_Summary" sheetId="2" r:id="rId11"/>
  </sheets>
  <definedNames>
    <definedName name="_xlnm.Print_Area" localSheetId="2">LP_PP1!$A$1:$Q$284</definedName>
    <definedName name="_xlnm.Print_Area" localSheetId="0">Page_1!$A$1:$M$29</definedName>
    <definedName name="_xlnm.Print_Area" localSheetId="1">Page_2!$A$1:$P$59</definedName>
    <definedName name="_xlnm.Print_Area" localSheetId="3">'PP2'!$A$1:$P$284</definedName>
    <definedName name="_xlnm.Print_Area" localSheetId="4">'PP3'!$A$1:$P$284</definedName>
    <definedName name="_xlnm.Print_Area" localSheetId="5">'PP4'!$A$1:$P$284</definedName>
    <definedName name="_xlnm.Print_Area" localSheetId="6">'PP5'!$A$1:$P$284</definedName>
    <definedName name="_xlnm.Print_Area" localSheetId="7">'PP6'!$A$1:$P$284</definedName>
    <definedName name="_xlnm.Print_Area" localSheetId="8">'PP7'!$A$1:$P$284</definedName>
    <definedName name="_xlnm.Print_Area" localSheetId="9">'PP8'!$A$1:$P$284</definedName>
    <definedName name="_xlnm.Print_Area" localSheetId="10">Riepilogo_Summary!$A$1:$Q$97</definedName>
    <definedName name="Excel_BuiltIn__FilterDatabase" localSheetId="2">LP_PP1!#REF!</definedName>
    <definedName name="Excel_BuiltIn__FilterDatabase" localSheetId="3">'PP2'!#REF!</definedName>
    <definedName name="Excel_BuiltIn__FilterDatabase" localSheetId="4">'PP3'!#REF!</definedName>
    <definedName name="Excel_BuiltIn__FilterDatabase" localSheetId="5">'PP4'!#REF!</definedName>
    <definedName name="Excel_BuiltIn__FilterDatabase" localSheetId="6">'PP5'!#REF!</definedName>
    <definedName name="Excel_BuiltIn__FilterDatabase" localSheetId="7">'PP6'!#REF!</definedName>
    <definedName name="Excel_BuiltIn__FilterDatabase" localSheetId="8">'PP7'!#REF!</definedName>
    <definedName name="Excel_BuiltIn__FilterDatabase" localSheetId="9">'PP8'!#REF!</definedName>
  </definedNames>
  <calcPr calcId="145621"/>
</workbook>
</file>

<file path=xl/calcChain.xml><?xml version="1.0" encoding="utf-8"?>
<calcChain xmlns="http://schemas.openxmlformats.org/spreadsheetml/2006/main">
  <c r="K63" i="48" l="1"/>
  <c r="K63" i="47"/>
  <c r="K63" i="46"/>
  <c r="K63" i="45"/>
  <c r="K63" i="44"/>
  <c r="K63" i="43"/>
  <c r="K63" i="42"/>
  <c r="I105" i="3" l="1"/>
  <c r="I105" i="42"/>
  <c r="O113" i="3" l="1"/>
  <c r="O49" i="42" l="1"/>
  <c r="B266" i="48"/>
  <c r="B264" i="48"/>
  <c r="B258" i="48"/>
  <c r="B266" i="47"/>
  <c r="B264" i="47"/>
  <c r="B258" i="47"/>
  <c r="B266" i="46"/>
  <c r="B264" i="46"/>
  <c r="B258" i="46"/>
  <c r="B266" i="45"/>
  <c r="B264" i="45"/>
  <c r="B258" i="45"/>
  <c r="B266" i="44"/>
  <c r="B264" i="44"/>
  <c r="B258" i="44"/>
  <c r="B266" i="43"/>
  <c r="B264" i="43"/>
  <c r="B258" i="43"/>
  <c r="B258" i="42"/>
  <c r="D83" i="3"/>
  <c r="E83" i="3"/>
  <c r="F83" i="3"/>
  <c r="G83" i="3"/>
  <c r="H83" i="3"/>
  <c r="D84" i="3"/>
  <c r="E84" i="3"/>
  <c r="F84" i="3"/>
  <c r="G84" i="3"/>
  <c r="H84" i="3"/>
  <c r="D85" i="3"/>
  <c r="E85" i="3"/>
  <c r="F85" i="3"/>
  <c r="G85" i="3"/>
  <c r="H85" i="3"/>
  <c r="D86" i="3"/>
  <c r="E86" i="3"/>
  <c r="F86" i="3"/>
  <c r="G86" i="3"/>
  <c r="H86" i="3"/>
  <c r="D87" i="3"/>
  <c r="E87" i="3"/>
  <c r="F87" i="3"/>
  <c r="G87" i="3"/>
  <c r="H87" i="3"/>
  <c r="D88" i="3"/>
  <c r="E88" i="3"/>
  <c r="F88" i="3"/>
  <c r="G88" i="3"/>
  <c r="H88" i="3"/>
  <c r="D89" i="3"/>
  <c r="E89" i="3"/>
  <c r="F89" i="3"/>
  <c r="G89" i="3"/>
  <c r="H89" i="3"/>
  <c r="O230" i="42" l="1"/>
  <c r="B266" i="42"/>
  <c r="B264" i="42"/>
  <c r="I91" i="42"/>
  <c r="B266" i="3"/>
  <c r="B258" i="3"/>
  <c r="C85" i="3"/>
  <c r="C86" i="3"/>
  <c r="C87" i="3"/>
  <c r="C88" i="3"/>
  <c r="C89" i="3"/>
  <c r="C84" i="3"/>
  <c r="C83" i="3"/>
  <c r="D31" i="48" l="1"/>
  <c r="D30" i="48"/>
  <c r="D32" i="48" s="1"/>
  <c r="A26" i="48"/>
  <c r="D31" i="47"/>
  <c r="D30" i="47"/>
  <c r="D32" i="47" s="1"/>
  <c r="A26" i="47"/>
  <c r="D31" i="46"/>
  <c r="D30" i="46"/>
  <c r="D32" i="46" s="1"/>
  <c r="A26" i="46"/>
  <c r="D31" i="45"/>
  <c r="D30" i="45"/>
  <c r="D32" i="45" s="1"/>
  <c r="A26" i="45"/>
  <c r="D31" i="44"/>
  <c r="D30" i="44"/>
  <c r="D32" i="44" s="1"/>
  <c r="A26" i="44"/>
  <c r="D31" i="43"/>
  <c r="D30" i="43"/>
  <c r="A26" i="43"/>
  <c r="D31" i="42"/>
  <c r="D30" i="42"/>
  <c r="A26" i="42"/>
  <c r="D31" i="3"/>
  <c r="D30" i="3"/>
  <c r="K17" i="1" s="1"/>
  <c r="C31" i="48" l="1"/>
  <c r="D32" i="43"/>
  <c r="C26" i="43" s="1"/>
  <c r="D32" i="42"/>
  <c r="C27" i="42" s="1"/>
  <c r="C26" i="48"/>
  <c r="C29" i="48"/>
  <c r="C28" i="48"/>
  <c r="C27" i="48"/>
  <c r="C30" i="48"/>
  <c r="C26" i="47"/>
  <c r="C29" i="47"/>
  <c r="C28" i="47"/>
  <c r="C27" i="47"/>
  <c r="C31" i="47"/>
  <c r="C30" i="47"/>
  <c r="C26" i="46"/>
  <c r="C29" i="46"/>
  <c r="C27" i="46"/>
  <c r="C31" i="46"/>
  <c r="C28" i="46"/>
  <c r="C30" i="46"/>
  <c r="C26" i="45"/>
  <c r="C29" i="45"/>
  <c r="C27" i="45"/>
  <c r="C31" i="45"/>
  <c r="C28" i="45"/>
  <c r="C30" i="45"/>
  <c r="C26" i="44"/>
  <c r="C29" i="44"/>
  <c r="C27" i="44"/>
  <c r="C31" i="44"/>
  <c r="C28" i="44"/>
  <c r="C30" i="44"/>
  <c r="C29" i="43"/>
  <c r="C27" i="43"/>
  <c r="C31" i="43"/>
  <c r="C28" i="43"/>
  <c r="C30" i="43"/>
  <c r="C28" i="42" l="1"/>
  <c r="C29" i="42"/>
  <c r="C26" i="42"/>
  <c r="C31" i="42"/>
  <c r="C30" i="42"/>
  <c r="D4" i="48"/>
  <c r="D4" i="47"/>
  <c r="D4" i="46"/>
  <c r="D4" i="45"/>
  <c r="D4" i="44"/>
  <c r="D4" i="43"/>
  <c r="D4" i="42"/>
  <c r="D9" i="1" l="1"/>
  <c r="E24" i="1"/>
  <c r="E23" i="1"/>
  <c r="E22" i="1"/>
  <c r="E21" i="1"/>
  <c r="E20" i="1"/>
  <c r="D24" i="1"/>
  <c r="D23" i="1"/>
  <c r="D22" i="1"/>
  <c r="D21" i="1"/>
  <c r="D20" i="1"/>
  <c r="C24" i="1"/>
  <c r="C23" i="1"/>
  <c r="C22" i="1"/>
  <c r="C21" i="1"/>
  <c r="C20" i="1"/>
  <c r="B24" i="1"/>
  <c r="B23" i="1"/>
  <c r="B22" i="1"/>
  <c r="B21" i="1"/>
  <c r="B20" i="1"/>
  <c r="L24" i="1"/>
  <c r="L23" i="1"/>
  <c r="L22" i="1"/>
  <c r="L21" i="1"/>
  <c r="L20" i="1"/>
  <c r="L19" i="1"/>
  <c r="K24" i="1"/>
  <c r="K23" i="1"/>
  <c r="K22" i="1"/>
  <c r="K21" i="1"/>
  <c r="K20" i="1"/>
  <c r="K19" i="1"/>
  <c r="J24" i="1"/>
  <c r="J23" i="1"/>
  <c r="J22" i="1"/>
  <c r="J21" i="1"/>
  <c r="J20" i="1"/>
  <c r="H24" i="1"/>
  <c r="H23" i="1"/>
  <c r="H22" i="1"/>
  <c r="H21" i="1"/>
  <c r="H20" i="1"/>
  <c r="J19" i="1"/>
  <c r="H19" i="1"/>
  <c r="E19" i="1"/>
  <c r="D19" i="1"/>
  <c r="C19" i="1"/>
  <c r="B19" i="1"/>
  <c r="L18" i="1"/>
  <c r="K18" i="1"/>
  <c r="J18" i="1"/>
  <c r="H18" i="1"/>
  <c r="E18" i="1"/>
  <c r="D18" i="1"/>
  <c r="C18" i="1"/>
  <c r="B18" i="1"/>
  <c r="C15" i="2"/>
  <c r="C14" i="2"/>
  <c r="C13" i="2"/>
  <c r="C12" i="2"/>
  <c r="C11" i="2"/>
  <c r="C10" i="2"/>
  <c r="C9" i="2"/>
  <c r="B15" i="2"/>
  <c r="B14" i="2"/>
  <c r="B13" i="2"/>
  <c r="B12" i="2"/>
  <c r="B11" i="2"/>
  <c r="B10" i="2"/>
  <c r="B9" i="2"/>
  <c r="A279" i="48"/>
  <c r="A278" i="48"/>
  <c r="A277" i="48"/>
  <c r="A276" i="48"/>
  <c r="A275" i="48"/>
  <c r="A274" i="48"/>
  <c r="A273" i="48"/>
  <c r="A272" i="48"/>
  <c r="B283" i="48"/>
  <c r="B281" i="48"/>
  <c r="B262" i="48"/>
  <c r="A262" i="48"/>
  <c r="B261" i="48"/>
  <c r="A261" i="48"/>
  <c r="A260" i="48"/>
  <c r="A259" i="48"/>
  <c r="A257" i="48"/>
  <c r="O239" i="48"/>
  <c r="O238" i="48"/>
  <c r="O237" i="48"/>
  <c r="O236" i="48"/>
  <c r="O235" i="48"/>
  <c r="O234" i="48"/>
  <c r="O233" i="48"/>
  <c r="O232" i="48"/>
  <c r="O231" i="48"/>
  <c r="O230" i="48"/>
  <c r="O210" i="48"/>
  <c r="O209" i="48"/>
  <c r="O208" i="48"/>
  <c r="O207" i="48"/>
  <c r="O206" i="48"/>
  <c r="O205" i="48"/>
  <c r="O204" i="48"/>
  <c r="O203" i="48"/>
  <c r="O202" i="48"/>
  <c r="O201" i="48"/>
  <c r="O181" i="48"/>
  <c r="O180" i="48"/>
  <c r="O179" i="48"/>
  <c r="O178" i="48"/>
  <c r="O177" i="48"/>
  <c r="O176" i="48"/>
  <c r="O175" i="48"/>
  <c r="O174" i="48"/>
  <c r="O173" i="48"/>
  <c r="O172" i="48"/>
  <c r="O152" i="48"/>
  <c r="O151" i="48"/>
  <c r="O150" i="48"/>
  <c r="O149" i="48"/>
  <c r="O148" i="48"/>
  <c r="O147" i="48"/>
  <c r="O146" i="48"/>
  <c r="O145" i="48"/>
  <c r="O144" i="48"/>
  <c r="O143" i="48"/>
  <c r="O122" i="48"/>
  <c r="O121" i="48"/>
  <c r="O120" i="48"/>
  <c r="O119" i="48"/>
  <c r="O118" i="48"/>
  <c r="O117" i="48"/>
  <c r="O116" i="48"/>
  <c r="O115" i="48"/>
  <c r="O114" i="48"/>
  <c r="O113" i="48"/>
  <c r="I105" i="48"/>
  <c r="I91" i="48"/>
  <c r="H60" i="48"/>
  <c r="H95" i="48" s="1"/>
  <c r="G60" i="48"/>
  <c r="G95" i="48" s="1"/>
  <c r="F60" i="48"/>
  <c r="F95" i="48" s="1"/>
  <c r="E60" i="48"/>
  <c r="E81" i="48" s="1"/>
  <c r="D60" i="48"/>
  <c r="D183" i="48" s="1"/>
  <c r="C60" i="48"/>
  <c r="B60" i="48"/>
  <c r="B95" i="48" s="1"/>
  <c r="O58" i="48"/>
  <c r="O57" i="48"/>
  <c r="X38" i="48"/>
  <c r="A68" i="48" s="1"/>
  <c r="A103" i="48" s="1"/>
  <c r="O56" i="48"/>
  <c r="X37" i="48"/>
  <c r="A67" i="48" s="1"/>
  <c r="A102" i="48" s="1"/>
  <c r="W37" i="48"/>
  <c r="O55" i="48"/>
  <c r="X36" i="48"/>
  <c r="A66" i="48" s="1"/>
  <c r="W36" i="48"/>
  <c r="O54" i="48"/>
  <c r="X35" i="48"/>
  <c r="A65" i="48" s="1"/>
  <c r="A100" i="48" s="1"/>
  <c r="W35" i="48"/>
  <c r="O53" i="48"/>
  <c r="X34" i="48"/>
  <c r="A64" i="48" s="1"/>
  <c r="A99" i="48" s="1"/>
  <c r="W34" i="48"/>
  <c r="O52" i="48"/>
  <c r="X33" i="48"/>
  <c r="A63" i="48" s="1"/>
  <c r="A98" i="48" s="1"/>
  <c r="W33" i="48"/>
  <c r="O51" i="48"/>
  <c r="X32" i="48"/>
  <c r="A62" i="48" s="1"/>
  <c r="A97" i="48" s="1"/>
  <c r="W32" i="48"/>
  <c r="O50" i="48"/>
  <c r="X31" i="48"/>
  <c r="A61" i="48" s="1"/>
  <c r="A96" i="48" s="1"/>
  <c r="W31" i="48"/>
  <c r="O49" i="48"/>
  <c r="B281" i="47"/>
  <c r="A279" i="47"/>
  <c r="A278" i="47"/>
  <c r="A277" i="47"/>
  <c r="A276" i="47"/>
  <c r="A275" i="47"/>
  <c r="A274" i="47"/>
  <c r="A273" i="47"/>
  <c r="A272" i="47"/>
  <c r="B283" i="47"/>
  <c r="B262" i="47"/>
  <c r="A262" i="47"/>
  <c r="B261" i="47"/>
  <c r="A261" i="47"/>
  <c r="A260" i="47"/>
  <c r="A259" i="47"/>
  <c r="A257" i="47"/>
  <c r="O239" i="47"/>
  <c r="O238" i="47"/>
  <c r="O237" i="47"/>
  <c r="O236" i="47"/>
  <c r="O235" i="47"/>
  <c r="O234" i="47"/>
  <c r="O233" i="47"/>
  <c r="O232" i="47"/>
  <c r="O231" i="47"/>
  <c r="O230" i="47"/>
  <c r="H244" i="47" s="1"/>
  <c r="O210" i="47"/>
  <c r="O209" i="47"/>
  <c r="O208" i="47"/>
  <c r="O207" i="47"/>
  <c r="O206" i="47"/>
  <c r="O205" i="47"/>
  <c r="O204" i="47"/>
  <c r="O203" i="47"/>
  <c r="O202" i="47"/>
  <c r="O201" i="47"/>
  <c r="O181" i="47"/>
  <c r="O180" i="47"/>
  <c r="O179" i="47"/>
  <c r="O178" i="47"/>
  <c r="O177" i="47"/>
  <c r="O176" i="47"/>
  <c r="O175" i="47"/>
  <c r="O174" i="47"/>
  <c r="O173" i="47"/>
  <c r="O172" i="47"/>
  <c r="O152" i="47"/>
  <c r="O151" i="47"/>
  <c r="O150" i="47"/>
  <c r="O149" i="47"/>
  <c r="O148" i="47"/>
  <c r="O147" i="47"/>
  <c r="O146" i="47"/>
  <c r="O145" i="47"/>
  <c r="O144" i="47"/>
  <c r="O143" i="47"/>
  <c r="O122" i="47"/>
  <c r="O121" i="47"/>
  <c r="O120" i="47"/>
  <c r="O119" i="47"/>
  <c r="O118" i="47"/>
  <c r="O117" i="47"/>
  <c r="O116" i="47"/>
  <c r="O115" i="47"/>
  <c r="O114" i="47"/>
  <c r="O113" i="47"/>
  <c r="I105" i="47"/>
  <c r="I91" i="47"/>
  <c r="H60" i="47"/>
  <c r="G60" i="47"/>
  <c r="G124" i="47" s="1"/>
  <c r="F60" i="47"/>
  <c r="E60" i="47"/>
  <c r="E154" i="47" s="1"/>
  <c r="D60" i="47"/>
  <c r="D81" i="47" s="1"/>
  <c r="C60" i="47"/>
  <c r="C81" i="47" s="1"/>
  <c r="B60" i="47"/>
  <c r="O58" i="47"/>
  <c r="O57" i="47"/>
  <c r="X38" i="47"/>
  <c r="A68" i="47" s="1"/>
  <c r="A103" i="47" s="1"/>
  <c r="O56" i="47"/>
  <c r="X37" i="47"/>
  <c r="A67" i="47" s="1"/>
  <c r="A102" i="47" s="1"/>
  <c r="W37" i="47"/>
  <c r="O55" i="47"/>
  <c r="X36" i="47"/>
  <c r="A66" i="47" s="1"/>
  <c r="A101" i="47" s="1"/>
  <c r="W36" i="47"/>
  <c r="O54" i="47"/>
  <c r="X35" i="47"/>
  <c r="A65" i="47" s="1"/>
  <c r="A100" i="47" s="1"/>
  <c r="W35" i="47"/>
  <c r="O53" i="47"/>
  <c r="X34" i="47"/>
  <c r="A64" i="47" s="1"/>
  <c r="A99" i="47" s="1"/>
  <c r="W34" i="47"/>
  <c r="O52" i="47"/>
  <c r="X33" i="47"/>
  <c r="A63" i="47" s="1"/>
  <c r="A98" i="47" s="1"/>
  <c r="W33" i="47"/>
  <c r="O51" i="47"/>
  <c r="X32" i="47"/>
  <c r="A62" i="47" s="1"/>
  <c r="A97" i="47" s="1"/>
  <c r="W32" i="47"/>
  <c r="O50" i="47"/>
  <c r="X31" i="47"/>
  <c r="A61" i="47" s="1"/>
  <c r="A96" i="47" s="1"/>
  <c r="W31" i="47"/>
  <c r="O49" i="47"/>
  <c r="A279" i="46"/>
  <c r="A278" i="46"/>
  <c r="A277" i="46"/>
  <c r="A276" i="46"/>
  <c r="A275" i="46"/>
  <c r="A274" i="46"/>
  <c r="A273" i="46"/>
  <c r="A272" i="46"/>
  <c r="B283" i="46"/>
  <c r="B281" i="46"/>
  <c r="B262" i="46"/>
  <c r="A262" i="46"/>
  <c r="B261" i="46"/>
  <c r="A261" i="46"/>
  <c r="A260" i="46"/>
  <c r="A259" i="46"/>
  <c r="A257" i="46"/>
  <c r="O239" i="46"/>
  <c r="O238" i="46"/>
  <c r="O237" i="46"/>
  <c r="O236" i="46"/>
  <c r="O235" i="46"/>
  <c r="O234" i="46"/>
  <c r="O233" i="46"/>
  <c r="O232" i="46"/>
  <c r="O231" i="46"/>
  <c r="D246" i="46" s="1"/>
  <c r="O230" i="46"/>
  <c r="O210" i="46"/>
  <c r="O209" i="46"/>
  <c r="O208" i="46"/>
  <c r="O207" i="46"/>
  <c r="O206" i="46"/>
  <c r="O205" i="46"/>
  <c r="O204" i="46"/>
  <c r="O203" i="46"/>
  <c r="O202" i="46"/>
  <c r="O201" i="46"/>
  <c r="H183" i="46"/>
  <c r="O181" i="46"/>
  <c r="O180" i="46"/>
  <c r="O179" i="46"/>
  <c r="O178" i="46"/>
  <c r="O177" i="46"/>
  <c r="O176" i="46"/>
  <c r="O175" i="46"/>
  <c r="O174" i="46"/>
  <c r="G188" i="46" s="1"/>
  <c r="O173" i="46"/>
  <c r="O172" i="46"/>
  <c r="O152" i="46"/>
  <c r="O151" i="46"/>
  <c r="O150" i="46"/>
  <c r="O149" i="46"/>
  <c r="O148" i="46"/>
  <c r="O147" i="46"/>
  <c r="O146" i="46"/>
  <c r="O145" i="46"/>
  <c r="O144" i="46"/>
  <c r="O143" i="46"/>
  <c r="O122" i="46"/>
  <c r="O121" i="46"/>
  <c r="O120" i="46"/>
  <c r="O119" i="46"/>
  <c r="O118" i="46"/>
  <c r="O117" i="46"/>
  <c r="O116" i="46"/>
  <c r="O115" i="46"/>
  <c r="O114" i="46"/>
  <c r="O113" i="46"/>
  <c r="I105" i="46"/>
  <c r="I91" i="46"/>
  <c r="H60" i="46"/>
  <c r="G60" i="46"/>
  <c r="G256" i="46" s="1"/>
  <c r="F60" i="46"/>
  <c r="E60" i="46"/>
  <c r="D60" i="46"/>
  <c r="C60" i="46"/>
  <c r="C81" i="46" s="1"/>
  <c r="B60" i="46"/>
  <c r="O58" i="46"/>
  <c r="O57" i="46"/>
  <c r="X38" i="46"/>
  <c r="A68" i="46" s="1"/>
  <c r="O56" i="46"/>
  <c r="X37" i="46"/>
  <c r="A67" i="46" s="1"/>
  <c r="W37" i="46"/>
  <c r="O55" i="46"/>
  <c r="X36" i="46"/>
  <c r="A66" i="46" s="1"/>
  <c r="A101" i="46" s="1"/>
  <c r="W36" i="46"/>
  <c r="O54" i="46"/>
  <c r="X35" i="46"/>
  <c r="A65" i="46" s="1"/>
  <c r="W35" i="46"/>
  <c r="O53" i="46"/>
  <c r="X34" i="46"/>
  <c r="A64" i="46" s="1"/>
  <c r="A99" i="46" s="1"/>
  <c r="W34" i="46"/>
  <c r="O52" i="46"/>
  <c r="X33" i="46"/>
  <c r="A63" i="46" s="1"/>
  <c r="W33" i="46"/>
  <c r="O51" i="46"/>
  <c r="X32" i="46"/>
  <c r="A62" i="46" s="1"/>
  <c r="A97" i="46" s="1"/>
  <c r="W32" i="46"/>
  <c r="O50" i="46"/>
  <c r="X31" i="46"/>
  <c r="A61" i="46" s="1"/>
  <c r="A96" i="46" s="1"/>
  <c r="W31" i="46"/>
  <c r="O49" i="46"/>
  <c r="A279" i="45"/>
  <c r="A278" i="45"/>
  <c r="A277" i="45"/>
  <c r="A276" i="45"/>
  <c r="A275" i="45"/>
  <c r="A274" i="45"/>
  <c r="A273" i="45"/>
  <c r="A272" i="45"/>
  <c r="B283" i="45"/>
  <c r="B281" i="45"/>
  <c r="B262" i="45"/>
  <c r="A262" i="45"/>
  <c r="B261" i="45"/>
  <c r="A261" i="45"/>
  <c r="A260" i="45"/>
  <c r="A259" i="45"/>
  <c r="A257" i="45"/>
  <c r="O239" i="45"/>
  <c r="O238" i="45"/>
  <c r="O237" i="45"/>
  <c r="O236" i="45"/>
  <c r="O235" i="45"/>
  <c r="O234" i="45"/>
  <c r="O233" i="45"/>
  <c r="O232" i="45"/>
  <c r="O231" i="45"/>
  <c r="O230" i="45"/>
  <c r="O210" i="45"/>
  <c r="O209" i="45"/>
  <c r="O208" i="45"/>
  <c r="O207" i="45"/>
  <c r="O206" i="45"/>
  <c r="O205" i="45"/>
  <c r="O204" i="45"/>
  <c r="O203" i="45"/>
  <c r="O202" i="45"/>
  <c r="O201" i="45"/>
  <c r="O181" i="45"/>
  <c r="O180" i="45"/>
  <c r="O179" i="45"/>
  <c r="O178" i="45"/>
  <c r="O177" i="45"/>
  <c r="O176" i="45"/>
  <c r="O175" i="45"/>
  <c r="O174" i="45"/>
  <c r="O173" i="45"/>
  <c r="O172" i="45"/>
  <c r="O152" i="45"/>
  <c r="O151" i="45"/>
  <c r="O150" i="45"/>
  <c r="O149" i="45"/>
  <c r="O148" i="45"/>
  <c r="O147" i="45"/>
  <c r="O146" i="45"/>
  <c r="O145" i="45"/>
  <c r="O144" i="45"/>
  <c r="O143" i="45"/>
  <c r="O122" i="45"/>
  <c r="O121" i="45"/>
  <c r="O120" i="45"/>
  <c r="O119" i="45"/>
  <c r="O118" i="45"/>
  <c r="O117" i="45"/>
  <c r="O116" i="45"/>
  <c r="O115" i="45"/>
  <c r="O114" i="45"/>
  <c r="O113" i="45"/>
  <c r="I105" i="45"/>
  <c r="I91" i="45"/>
  <c r="H60" i="45"/>
  <c r="H154" i="45" s="1"/>
  <c r="G60" i="45"/>
  <c r="G212" i="45" s="1"/>
  <c r="F60" i="45"/>
  <c r="F81" i="45" s="1"/>
  <c r="E60" i="45"/>
  <c r="E241" i="45" s="1"/>
  <c r="D60" i="45"/>
  <c r="C60" i="45"/>
  <c r="B60" i="45"/>
  <c r="B154" i="45" s="1"/>
  <c r="O58" i="45"/>
  <c r="O57" i="45"/>
  <c r="X38" i="45"/>
  <c r="A68" i="45" s="1"/>
  <c r="O56" i="45"/>
  <c r="X37" i="45"/>
  <c r="A67" i="45" s="1"/>
  <c r="A102" i="45" s="1"/>
  <c r="W37" i="45"/>
  <c r="O55" i="45"/>
  <c r="X36" i="45"/>
  <c r="A66" i="45" s="1"/>
  <c r="A101" i="45" s="1"/>
  <c r="W36" i="45"/>
  <c r="O54" i="45"/>
  <c r="X35" i="45"/>
  <c r="A65" i="45" s="1"/>
  <c r="A100" i="45" s="1"/>
  <c r="W35" i="45"/>
  <c r="O53" i="45"/>
  <c r="X34" i="45"/>
  <c r="A64" i="45" s="1"/>
  <c r="A99" i="45" s="1"/>
  <c r="W34" i="45"/>
  <c r="O52" i="45"/>
  <c r="X33" i="45"/>
  <c r="A63" i="45" s="1"/>
  <c r="W33" i="45"/>
  <c r="O51" i="45"/>
  <c r="X32" i="45"/>
  <c r="A62" i="45" s="1"/>
  <c r="A97" i="45" s="1"/>
  <c r="W32" i="45"/>
  <c r="O50" i="45"/>
  <c r="X31" i="45"/>
  <c r="A61" i="45" s="1"/>
  <c r="A96" i="45" s="1"/>
  <c r="W31" i="45"/>
  <c r="O49" i="45"/>
  <c r="A279" i="44"/>
  <c r="A278" i="44"/>
  <c r="A277" i="44"/>
  <c r="A276" i="44"/>
  <c r="A275" i="44"/>
  <c r="A274" i="44"/>
  <c r="A273" i="44"/>
  <c r="A272" i="44"/>
  <c r="B283" i="44"/>
  <c r="B281" i="44"/>
  <c r="B262" i="44"/>
  <c r="A262" i="44"/>
  <c r="B261" i="44"/>
  <c r="A261" i="44"/>
  <c r="A260" i="44"/>
  <c r="A259" i="44"/>
  <c r="A257" i="44"/>
  <c r="O239" i="44"/>
  <c r="O238" i="44"/>
  <c r="O237" i="44"/>
  <c r="O236" i="44"/>
  <c r="O235" i="44"/>
  <c r="O234" i="44"/>
  <c r="O233" i="44"/>
  <c r="O232" i="44"/>
  <c r="O231" i="44"/>
  <c r="O230" i="44"/>
  <c r="O210" i="44"/>
  <c r="O209" i="44"/>
  <c r="O208" i="44"/>
  <c r="O207" i="44"/>
  <c r="O206" i="44"/>
  <c r="O205" i="44"/>
  <c r="O204" i="44"/>
  <c r="O203" i="44"/>
  <c r="O202" i="44"/>
  <c r="O201" i="44"/>
  <c r="O181" i="44"/>
  <c r="O180" i="44"/>
  <c r="O179" i="44"/>
  <c r="O178" i="44"/>
  <c r="O177" i="44"/>
  <c r="O176" i="44"/>
  <c r="O175" i="44"/>
  <c r="O174" i="44"/>
  <c r="O173" i="44"/>
  <c r="O172" i="44"/>
  <c r="O152" i="44"/>
  <c r="O151" i="44"/>
  <c r="O150" i="44"/>
  <c r="O149" i="44"/>
  <c r="O148" i="44"/>
  <c r="O147" i="44"/>
  <c r="O146" i="44"/>
  <c r="O145" i="44"/>
  <c r="O144" i="44"/>
  <c r="O143" i="44"/>
  <c r="O122" i="44"/>
  <c r="O121" i="44"/>
  <c r="O120" i="44"/>
  <c r="O119" i="44"/>
  <c r="O118" i="44"/>
  <c r="O117" i="44"/>
  <c r="O116" i="44"/>
  <c r="O115" i="44"/>
  <c r="O114" i="44"/>
  <c r="O113" i="44"/>
  <c r="I105" i="44"/>
  <c r="I91" i="44"/>
  <c r="H60" i="44"/>
  <c r="G60" i="44"/>
  <c r="G95" i="44" s="1"/>
  <c r="F60" i="44"/>
  <c r="E60" i="44"/>
  <c r="D60" i="44"/>
  <c r="D81" i="44" s="1"/>
  <c r="C60" i="44"/>
  <c r="B60" i="44"/>
  <c r="B95" i="44" s="1"/>
  <c r="O58" i="44"/>
  <c r="O57" i="44"/>
  <c r="X37" i="44"/>
  <c r="A68" i="44" s="1"/>
  <c r="A103" i="44" s="1"/>
  <c r="O56" i="44"/>
  <c r="X36" i="44"/>
  <c r="A67" i="44" s="1"/>
  <c r="A102" i="44" s="1"/>
  <c r="W36" i="44"/>
  <c r="O55" i="44"/>
  <c r="X35" i="44"/>
  <c r="A66" i="44" s="1"/>
  <c r="A101" i="44" s="1"/>
  <c r="W35" i="44"/>
  <c r="O54" i="44"/>
  <c r="X34" i="44"/>
  <c r="A65" i="44" s="1"/>
  <c r="A100" i="44" s="1"/>
  <c r="W34" i="44"/>
  <c r="O53" i="44"/>
  <c r="X33" i="44"/>
  <c r="A64" i="44" s="1"/>
  <c r="W33" i="44"/>
  <c r="O52" i="44"/>
  <c r="X32" i="44"/>
  <c r="A63" i="44" s="1"/>
  <c r="A98" i="44" s="1"/>
  <c r="W32" i="44"/>
  <c r="O51" i="44"/>
  <c r="X31" i="44"/>
  <c r="A62" i="44" s="1"/>
  <c r="W31" i="44"/>
  <c r="O50" i="44"/>
  <c r="X30" i="44"/>
  <c r="A61" i="44" s="1"/>
  <c r="A96" i="44" s="1"/>
  <c r="W30" i="44"/>
  <c r="O49" i="44"/>
  <c r="A279" i="43"/>
  <c r="A278" i="43"/>
  <c r="A277" i="43"/>
  <c r="A276" i="43"/>
  <c r="A275" i="43"/>
  <c r="A274" i="43"/>
  <c r="A273" i="43"/>
  <c r="A272" i="43"/>
  <c r="B283" i="43"/>
  <c r="B281" i="43"/>
  <c r="B262" i="43"/>
  <c r="A262" i="43"/>
  <c r="B261" i="43"/>
  <c r="A261" i="43"/>
  <c r="A260" i="43"/>
  <c r="A259" i="43"/>
  <c r="A257" i="43"/>
  <c r="O239" i="43"/>
  <c r="O238" i="43"/>
  <c r="O237" i="43"/>
  <c r="O236" i="43"/>
  <c r="O235" i="43"/>
  <c r="O234" i="43"/>
  <c r="O233" i="43"/>
  <c r="O232" i="43"/>
  <c r="O231" i="43"/>
  <c r="O230" i="43"/>
  <c r="O210" i="43"/>
  <c r="O209" i="43"/>
  <c r="O208" i="43"/>
  <c r="O207" i="43"/>
  <c r="O206" i="43"/>
  <c r="O205" i="43"/>
  <c r="O204" i="43"/>
  <c r="O203" i="43"/>
  <c r="O202" i="43"/>
  <c r="O201" i="43"/>
  <c r="O181" i="43"/>
  <c r="O180" i="43"/>
  <c r="O179" i="43"/>
  <c r="O178" i="43"/>
  <c r="O177" i="43"/>
  <c r="O176" i="43"/>
  <c r="O175" i="43"/>
  <c r="O174" i="43"/>
  <c r="O173" i="43"/>
  <c r="O172" i="43"/>
  <c r="O152" i="43"/>
  <c r="O151" i="43"/>
  <c r="O150" i="43"/>
  <c r="O149" i="43"/>
  <c r="O148" i="43"/>
  <c r="O147" i="43"/>
  <c r="O146" i="43"/>
  <c r="O145" i="43"/>
  <c r="O144" i="43"/>
  <c r="O143" i="43"/>
  <c r="O122" i="43"/>
  <c r="O121" i="43"/>
  <c r="O120" i="43"/>
  <c r="O119" i="43"/>
  <c r="O118" i="43"/>
  <c r="O117" i="43"/>
  <c r="O116" i="43"/>
  <c r="O115" i="43"/>
  <c r="O114" i="43"/>
  <c r="O113" i="43"/>
  <c r="I105" i="43"/>
  <c r="I91" i="43"/>
  <c r="H60" i="43"/>
  <c r="G60" i="43"/>
  <c r="F60" i="43"/>
  <c r="E60" i="43"/>
  <c r="D60" i="43"/>
  <c r="C60" i="43"/>
  <c r="B60" i="43"/>
  <c r="O58" i="43"/>
  <c r="O57" i="43"/>
  <c r="X37" i="43"/>
  <c r="A68" i="43" s="1"/>
  <c r="A103" i="43" s="1"/>
  <c r="O56" i="43"/>
  <c r="X36" i="43"/>
  <c r="A67" i="43" s="1"/>
  <c r="A102" i="43" s="1"/>
  <c r="W36" i="43"/>
  <c r="O55" i="43"/>
  <c r="X35" i="43"/>
  <c r="A66" i="43" s="1"/>
  <c r="A101" i="43" s="1"/>
  <c r="W35" i="43"/>
  <c r="O54" i="43"/>
  <c r="X34" i="43"/>
  <c r="A65" i="43" s="1"/>
  <c r="A100" i="43" s="1"/>
  <c r="W34" i="43"/>
  <c r="O53" i="43"/>
  <c r="X33" i="43"/>
  <c r="A64" i="43" s="1"/>
  <c r="A99" i="43" s="1"/>
  <c r="W33" i="43"/>
  <c r="O52" i="43"/>
  <c r="X32" i="43"/>
  <c r="A63" i="43" s="1"/>
  <c r="A98" i="43" s="1"/>
  <c r="W32" i="43"/>
  <c r="O51" i="43"/>
  <c r="X31" i="43"/>
  <c r="A62" i="43" s="1"/>
  <c r="A97" i="43" s="1"/>
  <c r="W31" i="43"/>
  <c r="O50" i="43"/>
  <c r="X30" i="43"/>
  <c r="A61" i="43" s="1"/>
  <c r="A96" i="43" s="1"/>
  <c r="W30" i="43"/>
  <c r="O49" i="43"/>
  <c r="B283" i="42"/>
  <c r="B281" i="42"/>
  <c r="A279" i="42"/>
  <c r="A278" i="42"/>
  <c r="A277" i="42"/>
  <c r="A276" i="42"/>
  <c r="A275" i="42"/>
  <c r="A274" i="42"/>
  <c r="A273" i="42"/>
  <c r="A272" i="42"/>
  <c r="B262" i="42"/>
  <c r="A262" i="42"/>
  <c r="B261" i="42"/>
  <c r="A261" i="42"/>
  <c r="A260" i="42"/>
  <c r="A259" i="42"/>
  <c r="A257" i="42"/>
  <c r="O239" i="42"/>
  <c r="O238" i="42"/>
  <c r="O237" i="42"/>
  <c r="O236" i="42"/>
  <c r="O235" i="42"/>
  <c r="O234" i="42"/>
  <c r="O233" i="42"/>
  <c r="O232" i="42"/>
  <c r="C248" i="42" s="1"/>
  <c r="O231" i="42"/>
  <c r="O210" i="42"/>
  <c r="O209" i="42"/>
  <c r="O208" i="42"/>
  <c r="O207" i="42"/>
  <c r="O206" i="42"/>
  <c r="O205" i="42"/>
  <c r="O204" i="42"/>
  <c r="O203" i="42"/>
  <c r="O202" i="42"/>
  <c r="O201" i="42"/>
  <c r="O181" i="42"/>
  <c r="O180" i="42"/>
  <c r="O179" i="42"/>
  <c r="O178" i="42"/>
  <c r="O177" i="42"/>
  <c r="O176" i="42"/>
  <c r="O175" i="42"/>
  <c r="O174" i="42"/>
  <c r="O173" i="42"/>
  <c r="O172" i="42"/>
  <c r="O152" i="42"/>
  <c r="O151" i="42"/>
  <c r="O150" i="42"/>
  <c r="O149" i="42"/>
  <c r="O148" i="42"/>
  <c r="O147" i="42"/>
  <c r="O146" i="42"/>
  <c r="O145" i="42"/>
  <c r="O144" i="42"/>
  <c r="O143" i="42"/>
  <c r="O122" i="42"/>
  <c r="O121" i="42"/>
  <c r="O120" i="42"/>
  <c r="O119" i="42"/>
  <c r="O118" i="42"/>
  <c r="O117" i="42"/>
  <c r="O116" i="42"/>
  <c r="O115" i="42"/>
  <c r="O114" i="42"/>
  <c r="O113" i="42"/>
  <c r="H60" i="42"/>
  <c r="H81" i="42" s="1"/>
  <c r="G60" i="42"/>
  <c r="G81" i="42" s="1"/>
  <c r="F60" i="42"/>
  <c r="F241" i="42" s="1"/>
  <c r="E60" i="42"/>
  <c r="D60" i="42"/>
  <c r="C60" i="42"/>
  <c r="B60" i="42"/>
  <c r="B183" i="42" s="1"/>
  <c r="O58" i="42"/>
  <c r="O57" i="42"/>
  <c r="X38" i="42"/>
  <c r="A68" i="42" s="1"/>
  <c r="A103" i="42" s="1"/>
  <c r="O56" i="42"/>
  <c r="X37" i="42"/>
  <c r="A67" i="42" s="1"/>
  <c r="A102" i="42" s="1"/>
  <c r="W37" i="42"/>
  <c r="O55" i="42"/>
  <c r="X36" i="42"/>
  <c r="A66" i="42" s="1"/>
  <c r="A101" i="42" s="1"/>
  <c r="W36" i="42"/>
  <c r="O54" i="42"/>
  <c r="X35" i="42"/>
  <c r="A65" i="42" s="1"/>
  <c r="A100" i="42" s="1"/>
  <c r="W35" i="42"/>
  <c r="O53" i="42"/>
  <c r="X34" i="42"/>
  <c r="A64" i="42" s="1"/>
  <c r="A99" i="42" s="1"/>
  <c r="W34" i="42"/>
  <c r="O52" i="42"/>
  <c r="X33" i="42"/>
  <c r="A63" i="42" s="1"/>
  <c r="W33" i="42"/>
  <c r="O51" i="42"/>
  <c r="X32" i="42"/>
  <c r="A62" i="42" s="1"/>
  <c r="A97" i="42" s="1"/>
  <c r="W32" i="42"/>
  <c r="O50" i="42"/>
  <c r="X31" i="42"/>
  <c r="A61" i="42" s="1"/>
  <c r="A96" i="42" s="1"/>
  <c r="W31" i="42"/>
  <c r="F103" i="48" l="1"/>
  <c r="H102" i="48"/>
  <c r="D102" i="48"/>
  <c r="F101" i="48"/>
  <c r="H100" i="48"/>
  <c r="D100" i="48"/>
  <c r="F99" i="48"/>
  <c r="H98" i="48"/>
  <c r="D98" i="48"/>
  <c r="F97" i="48"/>
  <c r="E99" i="48"/>
  <c r="E103" i="48"/>
  <c r="G102" i="48"/>
  <c r="C102" i="48"/>
  <c r="E101" i="48"/>
  <c r="G100" i="48"/>
  <c r="C100" i="48"/>
  <c r="E97" i="48"/>
  <c r="H103" i="48"/>
  <c r="D103" i="48"/>
  <c r="F102" i="48"/>
  <c r="H101" i="48"/>
  <c r="D101" i="48"/>
  <c r="F100" i="48"/>
  <c r="H99" i="48"/>
  <c r="D99" i="48"/>
  <c r="F98" i="48"/>
  <c r="H97" i="48"/>
  <c r="D97" i="48"/>
  <c r="C98" i="48"/>
  <c r="G103" i="48"/>
  <c r="C103" i="48"/>
  <c r="E102" i="48"/>
  <c r="G101" i="48"/>
  <c r="C101" i="48"/>
  <c r="E100" i="48"/>
  <c r="G99" i="48"/>
  <c r="C99" i="48"/>
  <c r="E98" i="48"/>
  <c r="G97" i="48"/>
  <c r="C97" i="48"/>
  <c r="G98" i="48"/>
  <c r="F103" i="47"/>
  <c r="H102" i="47"/>
  <c r="D102" i="47"/>
  <c r="F101" i="47"/>
  <c r="H100" i="47"/>
  <c r="D100" i="47"/>
  <c r="F99" i="47"/>
  <c r="H98" i="47"/>
  <c r="D98" i="47"/>
  <c r="F97" i="47"/>
  <c r="E103" i="47"/>
  <c r="G102" i="47"/>
  <c r="C102" i="47"/>
  <c r="E101" i="47"/>
  <c r="G100" i="47"/>
  <c r="C100" i="47"/>
  <c r="E99" i="47"/>
  <c r="G98" i="47"/>
  <c r="C98" i="47"/>
  <c r="E97" i="47"/>
  <c r="D97" i="47"/>
  <c r="H103" i="47"/>
  <c r="D103" i="47"/>
  <c r="F102" i="47"/>
  <c r="H101" i="47"/>
  <c r="D101" i="47"/>
  <c r="F100" i="47"/>
  <c r="H99" i="47"/>
  <c r="D99" i="47"/>
  <c r="F98" i="47"/>
  <c r="H97" i="47"/>
  <c r="G103" i="47"/>
  <c r="C103" i="47"/>
  <c r="E102" i="47"/>
  <c r="G101" i="47"/>
  <c r="C101" i="47"/>
  <c r="E100" i="47"/>
  <c r="G99" i="47"/>
  <c r="C99" i="47"/>
  <c r="E98" i="47"/>
  <c r="G97" i="47"/>
  <c r="C97" i="47"/>
  <c r="H103" i="46"/>
  <c r="D103" i="46"/>
  <c r="F102" i="46"/>
  <c r="H101" i="46"/>
  <c r="D101" i="46"/>
  <c r="F100" i="46"/>
  <c r="H99" i="46"/>
  <c r="D99" i="46"/>
  <c r="F98" i="46"/>
  <c r="H97" i="46"/>
  <c r="D97" i="46"/>
  <c r="G103" i="46"/>
  <c r="C103" i="46"/>
  <c r="E102" i="46"/>
  <c r="G101" i="46"/>
  <c r="C101" i="46"/>
  <c r="E100" i="46"/>
  <c r="G99" i="46"/>
  <c r="C99" i="46"/>
  <c r="E98" i="46"/>
  <c r="G97" i="46"/>
  <c r="C97" i="46"/>
  <c r="F103" i="46"/>
  <c r="H102" i="46"/>
  <c r="D102" i="46"/>
  <c r="F101" i="46"/>
  <c r="H100" i="46"/>
  <c r="D100" i="46"/>
  <c r="F99" i="46"/>
  <c r="H98" i="46"/>
  <c r="D98" i="46"/>
  <c r="F97" i="46"/>
  <c r="E103" i="46"/>
  <c r="G102" i="46"/>
  <c r="C102" i="46"/>
  <c r="E101" i="46"/>
  <c r="G100" i="46"/>
  <c r="C100" i="46"/>
  <c r="E99" i="46"/>
  <c r="G98" i="46"/>
  <c r="C98" i="46"/>
  <c r="E97" i="46"/>
  <c r="F103" i="45"/>
  <c r="H102" i="45"/>
  <c r="D102" i="45"/>
  <c r="F101" i="45"/>
  <c r="H100" i="45"/>
  <c r="D100" i="45"/>
  <c r="F99" i="45"/>
  <c r="H98" i="45"/>
  <c r="D98" i="45"/>
  <c r="F97" i="45"/>
  <c r="E103" i="45"/>
  <c r="G102" i="45"/>
  <c r="C102" i="45"/>
  <c r="E101" i="45"/>
  <c r="G100" i="45"/>
  <c r="C100" i="45"/>
  <c r="E99" i="45"/>
  <c r="G98" i="45"/>
  <c r="C98" i="45"/>
  <c r="E97" i="45"/>
  <c r="H103" i="45"/>
  <c r="D103" i="45"/>
  <c r="F102" i="45"/>
  <c r="H101" i="45"/>
  <c r="D101" i="45"/>
  <c r="F100" i="45"/>
  <c r="H99" i="45"/>
  <c r="D99" i="45"/>
  <c r="F98" i="45"/>
  <c r="H97" i="45"/>
  <c r="D97" i="45"/>
  <c r="G103" i="45"/>
  <c r="C103" i="45"/>
  <c r="I103" i="45" s="1"/>
  <c r="E102" i="45"/>
  <c r="G101" i="45"/>
  <c r="C101" i="45"/>
  <c r="E100" i="45"/>
  <c r="G99" i="45"/>
  <c r="C99" i="45"/>
  <c r="I99" i="45" s="1"/>
  <c r="E98" i="45"/>
  <c r="G97" i="45"/>
  <c r="C97" i="45"/>
  <c r="F103" i="44"/>
  <c r="H102" i="44"/>
  <c r="D102" i="44"/>
  <c r="F101" i="44"/>
  <c r="H100" i="44"/>
  <c r="D100" i="44"/>
  <c r="F99" i="44"/>
  <c r="H98" i="44"/>
  <c r="D98" i="44"/>
  <c r="F97" i="44"/>
  <c r="E103" i="44"/>
  <c r="G102" i="44"/>
  <c r="C102" i="44"/>
  <c r="E101" i="44"/>
  <c r="G100" i="44"/>
  <c r="C100" i="44"/>
  <c r="E99" i="44"/>
  <c r="G98" i="44"/>
  <c r="C98" i="44"/>
  <c r="E97" i="44"/>
  <c r="H103" i="44"/>
  <c r="D103" i="44"/>
  <c r="F102" i="44"/>
  <c r="H101" i="44"/>
  <c r="D101" i="44"/>
  <c r="F100" i="44"/>
  <c r="H99" i="44"/>
  <c r="D99" i="44"/>
  <c r="F98" i="44"/>
  <c r="H97" i="44"/>
  <c r="D97" i="44"/>
  <c r="G103" i="44"/>
  <c r="C103" i="44"/>
  <c r="I103" i="44" s="1"/>
  <c r="E102" i="44"/>
  <c r="G101" i="44"/>
  <c r="C101" i="44"/>
  <c r="E100" i="44"/>
  <c r="G99" i="44"/>
  <c r="C99" i="44"/>
  <c r="I99" i="44" s="1"/>
  <c r="E98" i="44"/>
  <c r="G97" i="44"/>
  <c r="C97" i="44"/>
  <c r="F103" i="43"/>
  <c r="H102" i="43"/>
  <c r="D102" i="43"/>
  <c r="F101" i="43"/>
  <c r="H100" i="43"/>
  <c r="D100" i="43"/>
  <c r="F99" i="43"/>
  <c r="H98" i="43"/>
  <c r="D98" i="43"/>
  <c r="F97" i="43"/>
  <c r="E103" i="43"/>
  <c r="G102" i="43"/>
  <c r="C102" i="43"/>
  <c r="E101" i="43"/>
  <c r="G100" i="43"/>
  <c r="C100" i="43"/>
  <c r="E99" i="43"/>
  <c r="G98" i="43"/>
  <c r="C98" i="43"/>
  <c r="E97" i="43"/>
  <c r="H103" i="43"/>
  <c r="D103" i="43"/>
  <c r="F102" i="43"/>
  <c r="H101" i="43"/>
  <c r="D101" i="43"/>
  <c r="F100" i="43"/>
  <c r="H99" i="43"/>
  <c r="D99" i="43"/>
  <c r="F98" i="43"/>
  <c r="H97" i="43"/>
  <c r="D97" i="43"/>
  <c r="G103" i="43"/>
  <c r="C103" i="43"/>
  <c r="E102" i="43"/>
  <c r="G101" i="43"/>
  <c r="C101" i="43"/>
  <c r="E100" i="43"/>
  <c r="G99" i="43"/>
  <c r="C99" i="43"/>
  <c r="I99" i="43" s="1"/>
  <c r="E98" i="43"/>
  <c r="G97" i="43"/>
  <c r="C97" i="43"/>
  <c r="F103" i="42"/>
  <c r="H100" i="42"/>
  <c r="D98" i="42"/>
  <c r="H99" i="42"/>
  <c r="C102" i="42"/>
  <c r="E99" i="42"/>
  <c r="F102" i="42"/>
  <c r="G103" i="42"/>
  <c r="C101" i="42"/>
  <c r="E98" i="42"/>
  <c r="H97" i="42"/>
  <c r="G97" i="42"/>
  <c r="G100" i="42"/>
  <c r="E102" i="42"/>
  <c r="C97" i="42"/>
  <c r="H98" i="42"/>
  <c r="C100" i="42"/>
  <c r="H103" i="42"/>
  <c r="C99" i="42"/>
  <c r="H102" i="42"/>
  <c r="D100" i="42"/>
  <c r="F97" i="42"/>
  <c r="F98" i="42"/>
  <c r="E101" i="42"/>
  <c r="G98" i="42"/>
  <c r="D101" i="42"/>
  <c r="C103" i="42"/>
  <c r="E100" i="42"/>
  <c r="D97" i="42"/>
  <c r="C98" i="42"/>
  <c r="I98" i="42" s="1"/>
  <c r="G99" i="42"/>
  <c r="F101" i="42"/>
  <c r="H101" i="42"/>
  <c r="G102" i="42"/>
  <c r="E97" i="42"/>
  <c r="G101" i="42"/>
  <c r="F100" i="42"/>
  <c r="D102" i="42"/>
  <c r="F99" i="42"/>
  <c r="D103" i="42"/>
  <c r="E103" i="42"/>
  <c r="D99" i="42"/>
  <c r="A186" i="42"/>
  <c r="A98" i="42"/>
  <c r="A83" i="44"/>
  <c r="A97" i="44"/>
  <c r="A85" i="44"/>
  <c r="A99" i="44"/>
  <c r="A89" i="45"/>
  <c r="A103" i="45"/>
  <c r="A215" i="45"/>
  <c r="A98" i="45"/>
  <c r="F252" i="45"/>
  <c r="A186" i="46"/>
  <c r="A98" i="46"/>
  <c r="A88" i="46"/>
  <c r="A102" i="46"/>
  <c r="A159" i="46"/>
  <c r="A100" i="46"/>
  <c r="A162" i="46"/>
  <c r="A103" i="46"/>
  <c r="A87" i="48"/>
  <c r="A101" i="48"/>
  <c r="G194" i="48"/>
  <c r="C194" i="48"/>
  <c r="E193" i="48"/>
  <c r="F194" i="48"/>
  <c r="H193" i="48"/>
  <c r="D193" i="48"/>
  <c r="E194" i="48"/>
  <c r="G193" i="48"/>
  <c r="C193" i="48"/>
  <c r="H194" i="48"/>
  <c r="D194" i="48"/>
  <c r="F193" i="48"/>
  <c r="D220" i="47"/>
  <c r="G194" i="47"/>
  <c r="C194" i="47"/>
  <c r="E193" i="47"/>
  <c r="D194" i="47"/>
  <c r="F194" i="47"/>
  <c r="H193" i="47"/>
  <c r="D193" i="47"/>
  <c r="F193" i="47"/>
  <c r="E194" i="47"/>
  <c r="G193" i="47"/>
  <c r="C193" i="47"/>
  <c r="I193" i="47" s="1"/>
  <c r="H194" i="47"/>
  <c r="H66" i="46"/>
  <c r="C157" i="46"/>
  <c r="E194" i="46"/>
  <c r="G193" i="46"/>
  <c r="C193" i="46"/>
  <c r="H194" i="46"/>
  <c r="D194" i="46"/>
  <c r="F193" i="46"/>
  <c r="G194" i="46"/>
  <c r="C194" i="46"/>
  <c r="E193" i="46"/>
  <c r="F194" i="46"/>
  <c r="H193" i="46"/>
  <c r="D193" i="46"/>
  <c r="H194" i="45"/>
  <c r="D194" i="45"/>
  <c r="F193" i="45"/>
  <c r="G194" i="45"/>
  <c r="C194" i="45"/>
  <c r="E193" i="45"/>
  <c r="F194" i="45"/>
  <c r="H193" i="45"/>
  <c r="D193" i="45"/>
  <c r="E194" i="45"/>
  <c r="G193" i="45"/>
  <c r="C193" i="45"/>
  <c r="H194" i="44"/>
  <c r="D194" i="44"/>
  <c r="F193" i="44"/>
  <c r="G194" i="44"/>
  <c r="C194" i="44"/>
  <c r="E193" i="44"/>
  <c r="F194" i="44"/>
  <c r="H193" i="44"/>
  <c r="D193" i="44"/>
  <c r="E194" i="44"/>
  <c r="G193" i="44"/>
  <c r="C193" i="44"/>
  <c r="F194" i="43"/>
  <c r="H193" i="43"/>
  <c r="C193" i="43"/>
  <c r="D193" i="43"/>
  <c r="E194" i="43"/>
  <c r="G193" i="43"/>
  <c r="H194" i="43"/>
  <c r="D194" i="43"/>
  <c r="F193" i="43"/>
  <c r="G194" i="43"/>
  <c r="C194" i="43"/>
  <c r="E193" i="43"/>
  <c r="C214" i="42"/>
  <c r="D193" i="42"/>
  <c r="G193" i="42"/>
  <c r="F193" i="42"/>
  <c r="E193" i="42"/>
  <c r="H193" i="42"/>
  <c r="C193" i="42"/>
  <c r="D243" i="42"/>
  <c r="H165" i="48"/>
  <c r="C219" i="48"/>
  <c r="F251" i="48"/>
  <c r="E188" i="48"/>
  <c r="B155" i="48"/>
  <c r="C191" i="48"/>
  <c r="H248" i="48"/>
  <c r="E243" i="48"/>
  <c r="G126" i="47"/>
  <c r="G161" i="47"/>
  <c r="C157" i="47"/>
  <c r="D162" i="47"/>
  <c r="H157" i="47"/>
  <c r="H158" i="47"/>
  <c r="E252" i="47"/>
  <c r="G71" i="47"/>
  <c r="D165" i="47"/>
  <c r="D156" i="47"/>
  <c r="C160" i="47"/>
  <c r="G165" i="46"/>
  <c r="G252" i="46"/>
  <c r="D126" i="46"/>
  <c r="D248" i="46"/>
  <c r="F71" i="46"/>
  <c r="F62" i="46"/>
  <c r="C156" i="46"/>
  <c r="E244" i="46"/>
  <c r="F252" i="46"/>
  <c r="G71" i="46"/>
  <c r="E161" i="46"/>
  <c r="D189" i="46"/>
  <c r="C219" i="46"/>
  <c r="H248" i="46"/>
  <c r="E243" i="46"/>
  <c r="F251" i="46"/>
  <c r="F156" i="45"/>
  <c r="G186" i="45"/>
  <c r="G160" i="45"/>
  <c r="E158" i="45"/>
  <c r="C219" i="45"/>
  <c r="E159" i="45"/>
  <c r="C189" i="45"/>
  <c r="G252" i="45"/>
  <c r="D246" i="45"/>
  <c r="G130" i="45"/>
  <c r="F185" i="45"/>
  <c r="G223" i="45"/>
  <c r="H248" i="45"/>
  <c r="B71" i="44"/>
  <c r="B265" i="44" s="1"/>
  <c r="D130" i="44"/>
  <c r="D164" i="44"/>
  <c r="B61" i="44"/>
  <c r="E66" i="44"/>
  <c r="F71" i="44"/>
  <c r="D62" i="44"/>
  <c r="E67" i="44"/>
  <c r="H71" i="44"/>
  <c r="G62" i="44"/>
  <c r="G64" i="44"/>
  <c r="G67" i="44"/>
  <c r="F70" i="44"/>
  <c r="D132" i="44"/>
  <c r="H157" i="44"/>
  <c r="G63" i="44"/>
  <c r="G68" i="44"/>
  <c r="C64" i="44"/>
  <c r="C70" i="44"/>
  <c r="F191" i="44"/>
  <c r="C63" i="44"/>
  <c r="F65" i="44"/>
  <c r="C68" i="44"/>
  <c r="G159" i="44"/>
  <c r="D160" i="44"/>
  <c r="G185" i="43"/>
  <c r="B241" i="43"/>
  <c r="C124" i="43"/>
  <c r="G183" i="43"/>
  <c r="A128" i="43"/>
  <c r="D183" i="43"/>
  <c r="H241" i="43"/>
  <c r="F95" i="43"/>
  <c r="H71" i="43"/>
  <c r="D247" i="43"/>
  <c r="H70" i="43"/>
  <c r="F189" i="43"/>
  <c r="E165" i="43"/>
  <c r="F185" i="43"/>
  <c r="F135" i="43"/>
  <c r="F191" i="43"/>
  <c r="G215" i="42"/>
  <c r="G188" i="42"/>
  <c r="E158" i="42"/>
  <c r="G135" i="42"/>
  <c r="E191" i="42"/>
  <c r="E189" i="42"/>
  <c r="H223" i="42"/>
  <c r="C245" i="42"/>
  <c r="B155" i="42"/>
  <c r="I155" i="42" s="1"/>
  <c r="G161" i="42"/>
  <c r="H71" i="42"/>
  <c r="E64" i="42"/>
  <c r="E154" i="45"/>
  <c r="B71" i="42"/>
  <c r="E70" i="42"/>
  <c r="G183" i="44"/>
  <c r="F124" i="43"/>
  <c r="D95" i="46"/>
  <c r="D81" i="45"/>
  <c r="G183" i="47"/>
  <c r="K27" i="1"/>
  <c r="D247" i="48"/>
  <c r="G252" i="48"/>
  <c r="E244" i="48"/>
  <c r="D248" i="48"/>
  <c r="D245" i="48"/>
  <c r="D249" i="48"/>
  <c r="F252" i="48"/>
  <c r="D246" i="48"/>
  <c r="E189" i="48"/>
  <c r="D190" i="48"/>
  <c r="G187" i="48"/>
  <c r="G156" i="48"/>
  <c r="F158" i="48"/>
  <c r="F160" i="48"/>
  <c r="G157" i="48"/>
  <c r="C159" i="48"/>
  <c r="F161" i="48"/>
  <c r="H157" i="48"/>
  <c r="F159" i="48"/>
  <c r="H164" i="48"/>
  <c r="E158" i="48"/>
  <c r="C160" i="48"/>
  <c r="G246" i="47"/>
  <c r="G248" i="47"/>
  <c r="F251" i="47"/>
  <c r="E243" i="47"/>
  <c r="D247" i="47"/>
  <c r="D245" i="47"/>
  <c r="D249" i="47"/>
  <c r="E216" i="47"/>
  <c r="H223" i="47"/>
  <c r="D223" i="47"/>
  <c r="F214" i="47"/>
  <c r="C218" i="47"/>
  <c r="H220" i="47"/>
  <c r="G217" i="47"/>
  <c r="F215" i="47"/>
  <c r="E156" i="47"/>
  <c r="D158" i="47"/>
  <c r="D160" i="47"/>
  <c r="E164" i="47"/>
  <c r="B155" i="47"/>
  <c r="G157" i="47"/>
  <c r="G159" i="47"/>
  <c r="C134" i="47"/>
  <c r="D245" i="46"/>
  <c r="D249" i="46"/>
  <c r="D247" i="46"/>
  <c r="O211" i="46"/>
  <c r="F216" i="46"/>
  <c r="H186" i="46"/>
  <c r="G190" i="46"/>
  <c r="G189" i="46"/>
  <c r="D187" i="46"/>
  <c r="D191" i="46"/>
  <c r="E185" i="46"/>
  <c r="G162" i="46"/>
  <c r="G156" i="46"/>
  <c r="C164" i="46"/>
  <c r="F127" i="46"/>
  <c r="F131" i="46"/>
  <c r="F132" i="46"/>
  <c r="D128" i="46"/>
  <c r="D132" i="46"/>
  <c r="F129" i="46"/>
  <c r="E134" i="46"/>
  <c r="D130" i="46"/>
  <c r="F135" i="46"/>
  <c r="D248" i="45"/>
  <c r="F251" i="45"/>
  <c r="E244" i="45"/>
  <c r="E252" i="45"/>
  <c r="H246" i="45"/>
  <c r="F216" i="45"/>
  <c r="E220" i="45"/>
  <c r="F188" i="45"/>
  <c r="D185" i="45"/>
  <c r="F190" i="45"/>
  <c r="C187" i="45"/>
  <c r="C191" i="45"/>
  <c r="H164" i="45"/>
  <c r="E218" i="44"/>
  <c r="G185" i="44"/>
  <c r="F189" i="44"/>
  <c r="G186" i="44"/>
  <c r="F190" i="44"/>
  <c r="F187" i="44"/>
  <c r="F188" i="44"/>
  <c r="C162" i="44"/>
  <c r="E156" i="44"/>
  <c r="D128" i="44"/>
  <c r="C135" i="44"/>
  <c r="G129" i="44"/>
  <c r="B125" i="44"/>
  <c r="I125" i="44" s="1"/>
  <c r="G127" i="44"/>
  <c r="D249" i="43"/>
  <c r="F251" i="43"/>
  <c r="C244" i="43"/>
  <c r="E189" i="43"/>
  <c r="D186" i="43"/>
  <c r="C190" i="43"/>
  <c r="H186" i="43"/>
  <c r="G190" i="43"/>
  <c r="F187" i="43"/>
  <c r="G165" i="43"/>
  <c r="D128" i="43"/>
  <c r="D132" i="43"/>
  <c r="B125" i="43"/>
  <c r="I125" i="43" s="1"/>
  <c r="G129" i="43"/>
  <c r="E134" i="43"/>
  <c r="D126" i="43"/>
  <c r="D130" i="43"/>
  <c r="D135" i="43"/>
  <c r="G127" i="43"/>
  <c r="G131" i="43"/>
  <c r="C246" i="42"/>
  <c r="F252" i="42"/>
  <c r="H220" i="42"/>
  <c r="E185" i="42"/>
  <c r="F156" i="42"/>
  <c r="F164" i="42"/>
  <c r="H157" i="42"/>
  <c r="E127" i="42"/>
  <c r="G132" i="42"/>
  <c r="D135" i="42"/>
  <c r="E154" i="48"/>
  <c r="D124" i="44"/>
  <c r="E124" i="48"/>
  <c r="C95" i="45"/>
  <c r="B95" i="43"/>
  <c r="F124" i="42"/>
  <c r="B124" i="43"/>
  <c r="E124" i="45"/>
  <c r="A156" i="48"/>
  <c r="A83" i="48"/>
  <c r="A188" i="43"/>
  <c r="A129" i="43"/>
  <c r="G154" i="43"/>
  <c r="G81" i="43"/>
  <c r="C154" i="43"/>
  <c r="H81" i="44"/>
  <c r="D154" i="44"/>
  <c r="F81" i="42"/>
  <c r="H81" i="43"/>
  <c r="A125" i="43"/>
  <c r="F154" i="43"/>
  <c r="B183" i="43"/>
  <c r="B212" i="43"/>
  <c r="C81" i="45"/>
  <c r="E95" i="45"/>
  <c r="D95" i="48"/>
  <c r="G124" i="48"/>
  <c r="D154" i="48"/>
  <c r="A157" i="48"/>
  <c r="C183" i="43"/>
  <c r="H124" i="48"/>
  <c r="G95" i="42"/>
  <c r="C81" i="43"/>
  <c r="B154" i="43"/>
  <c r="B256" i="43"/>
  <c r="H81" i="45"/>
  <c r="H124" i="45"/>
  <c r="D124" i="46"/>
  <c r="D124" i="48"/>
  <c r="A246" i="48"/>
  <c r="A217" i="48"/>
  <c r="A188" i="48"/>
  <c r="A129" i="48"/>
  <c r="A159" i="48"/>
  <c r="A86" i="48"/>
  <c r="A213" i="48"/>
  <c r="A242" i="48"/>
  <c r="A184" i="48"/>
  <c r="A155" i="48"/>
  <c r="A125" i="48"/>
  <c r="A82" i="48"/>
  <c r="A249" i="48"/>
  <c r="A220" i="48"/>
  <c r="A191" i="48"/>
  <c r="A162" i="48"/>
  <c r="A89" i="48"/>
  <c r="A132" i="48"/>
  <c r="A245" i="48"/>
  <c r="A187" i="48"/>
  <c r="A158" i="48"/>
  <c r="A216" i="48"/>
  <c r="A128" i="48"/>
  <c r="A85" i="48"/>
  <c r="E71" i="48"/>
  <c r="G70" i="48"/>
  <c r="F68" i="48"/>
  <c r="D67" i="48"/>
  <c r="F66" i="48"/>
  <c r="D65" i="48"/>
  <c r="F64" i="48"/>
  <c r="F63" i="48"/>
  <c r="H62" i="48"/>
  <c r="C62" i="48"/>
  <c r="O59" i="48"/>
  <c r="C71" i="48"/>
  <c r="F70" i="48"/>
  <c r="E68" i="48"/>
  <c r="H67" i="48"/>
  <c r="E66" i="48"/>
  <c r="C63" i="48"/>
  <c r="F65" i="48"/>
  <c r="F67" i="48"/>
  <c r="E70" i="48"/>
  <c r="E135" i="48"/>
  <c r="D134" i="48"/>
  <c r="F132" i="48"/>
  <c r="F131" i="48"/>
  <c r="G130" i="48"/>
  <c r="C127" i="48"/>
  <c r="C126" i="48"/>
  <c r="G126" i="48"/>
  <c r="F128" i="48"/>
  <c r="C130" i="48"/>
  <c r="H135" i="48"/>
  <c r="A185" i="48"/>
  <c r="G256" i="48"/>
  <c r="H71" i="48"/>
  <c r="F62" i="48"/>
  <c r="D63" i="48"/>
  <c r="H65" i="48"/>
  <c r="C81" i="48"/>
  <c r="O123" i="48"/>
  <c r="G128" i="48"/>
  <c r="F130" i="48"/>
  <c r="C132" i="48"/>
  <c r="C134" i="48"/>
  <c r="B163" i="48"/>
  <c r="B260" i="48" s="1"/>
  <c r="I155" i="48"/>
  <c r="E218" i="48"/>
  <c r="D216" i="48"/>
  <c r="C215" i="48"/>
  <c r="G223" i="48"/>
  <c r="E220" i="48"/>
  <c r="H217" i="48"/>
  <c r="H214" i="48"/>
  <c r="G222" i="48"/>
  <c r="H219" i="48"/>
  <c r="C217" i="48"/>
  <c r="H215" i="48"/>
  <c r="E214" i="48"/>
  <c r="G216" i="48"/>
  <c r="E215" i="48"/>
  <c r="B241" i="48"/>
  <c r="B256" i="48"/>
  <c r="B212" i="48"/>
  <c r="B183" i="48"/>
  <c r="B154" i="48"/>
  <c r="B124" i="48"/>
  <c r="B81" i="48"/>
  <c r="F241" i="48"/>
  <c r="F256" i="48"/>
  <c r="F212" i="48"/>
  <c r="F124" i="48"/>
  <c r="F183" i="48"/>
  <c r="F154" i="48"/>
  <c r="F81" i="48"/>
  <c r="B61" i="48"/>
  <c r="G62" i="48"/>
  <c r="G63" i="48"/>
  <c r="D64" i="48"/>
  <c r="A247" i="48"/>
  <c r="A218" i="48"/>
  <c r="A189" i="48"/>
  <c r="A160" i="48"/>
  <c r="A130" i="48"/>
  <c r="D68" i="48"/>
  <c r="B71" i="48"/>
  <c r="B265" i="48" s="1"/>
  <c r="F127" i="48"/>
  <c r="E129" i="48"/>
  <c r="C131" i="48"/>
  <c r="H134" i="48"/>
  <c r="C214" i="48"/>
  <c r="D62" i="48"/>
  <c r="H64" i="48"/>
  <c r="H66" i="48"/>
  <c r="G71" i="48"/>
  <c r="C241" i="48"/>
  <c r="C183" i="48"/>
  <c r="C154" i="48"/>
  <c r="C256" i="48"/>
  <c r="C212" i="48"/>
  <c r="C124" i="48"/>
  <c r="C95" i="48"/>
  <c r="G241" i="48"/>
  <c r="G183" i="48"/>
  <c r="G154" i="48"/>
  <c r="G212" i="48"/>
  <c r="G81" i="48"/>
  <c r="A243" i="48"/>
  <c r="A214" i="48"/>
  <c r="A244" i="48"/>
  <c r="A215" i="48"/>
  <c r="A186" i="48"/>
  <c r="A127" i="48"/>
  <c r="A84" i="48"/>
  <c r="H63" i="48"/>
  <c r="E64" i="48"/>
  <c r="E65" i="48"/>
  <c r="D66" i="48"/>
  <c r="E67" i="48"/>
  <c r="H68" i="48"/>
  <c r="C70" i="48"/>
  <c r="F71" i="48"/>
  <c r="A126" i="48"/>
  <c r="F129" i="48"/>
  <c r="E131" i="48"/>
  <c r="C135" i="48"/>
  <c r="A248" i="48"/>
  <c r="A219" i="48"/>
  <c r="A190" i="48"/>
  <c r="A161" i="48"/>
  <c r="A131" i="48"/>
  <c r="G165" i="48"/>
  <c r="G164" i="48"/>
  <c r="G162" i="48"/>
  <c r="E159" i="48"/>
  <c r="G158" i="48"/>
  <c r="F157" i="48"/>
  <c r="H156" i="48"/>
  <c r="C156" i="48"/>
  <c r="E165" i="48"/>
  <c r="D164" i="48"/>
  <c r="F162" i="48"/>
  <c r="C165" i="48"/>
  <c r="C164" i="48"/>
  <c r="C162" i="48"/>
  <c r="E161" i="48"/>
  <c r="D156" i="48"/>
  <c r="C157" i="48"/>
  <c r="G159" i="48"/>
  <c r="G160" i="48"/>
  <c r="E256" i="48"/>
  <c r="E95" i="48"/>
  <c r="E212" i="48"/>
  <c r="E241" i="48"/>
  <c r="E183" i="48"/>
  <c r="A88" i="48"/>
  <c r="F135" i="48"/>
  <c r="E134" i="48"/>
  <c r="H132" i="48"/>
  <c r="D132" i="48"/>
  <c r="H131" i="48"/>
  <c r="D131" i="48"/>
  <c r="H130" i="48"/>
  <c r="D130" i="48"/>
  <c r="H129" i="48"/>
  <c r="D129" i="48"/>
  <c r="H128" i="48"/>
  <c r="D128" i="48"/>
  <c r="H127" i="48"/>
  <c r="D127" i="48"/>
  <c r="H126" i="48"/>
  <c r="D126" i="48"/>
  <c r="D135" i="48"/>
  <c r="F134" i="48"/>
  <c r="E132" i="48"/>
  <c r="G131" i="48"/>
  <c r="E130" i="48"/>
  <c r="G129" i="48"/>
  <c r="E128" i="48"/>
  <c r="G127" i="48"/>
  <c r="E126" i="48"/>
  <c r="B125" i="48"/>
  <c r="F126" i="48"/>
  <c r="E127" i="48"/>
  <c r="C128" i="48"/>
  <c r="C129" i="48"/>
  <c r="G132" i="48"/>
  <c r="G134" i="48"/>
  <c r="G135" i="48"/>
  <c r="O153" i="48"/>
  <c r="F156" i="48"/>
  <c r="D157" i="48"/>
  <c r="C158" i="48"/>
  <c r="C161" i="48"/>
  <c r="D185" i="48"/>
  <c r="D186" i="48"/>
  <c r="H187" i="48"/>
  <c r="H188" i="48"/>
  <c r="G189" i="48"/>
  <c r="E190" i="48"/>
  <c r="E191" i="48"/>
  <c r="D191" i="48"/>
  <c r="G190" i="48"/>
  <c r="D189" i="48"/>
  <c r="G188" i="48"/>
  <c r="D187" i="48"/>
  <c r="H186" i="48"/>
  <c r="E185" i="48"/>
  <c r="G191" i="48"/>
  <c r="F185" i="48"/>
  <c r="E186" i="48"/>
  <c r="C187" i="48"/>
  <c r="C188" i="48"/>
  <c r="H189" i="48"/>
  <c r="H190" i="48"/>
  <c r="H191" i="48"/>
  <c r="D256" i="48"/>
  <c r="D241" i="48"/>
  <c r="D212" i="48"/>
  <c r="H256" i="48"/>
  <c r="H241" i="48"/>
  <c r="H183" i="48"/>
  <c r="E62" i="48"/>
  <c r="E63" i="48"/>
  <c r="C64" i="48"/>
  <c r="G64" i="48"/>
  <c r="C65" i="48"/>
  <c r="G65" i="48"/>
  <c r="C66" i="48"/>
  <c r="G66" i="48"/>
  <c r="C67" i="48"/>
  <c r="G67" i="48"/>
  <c r="C68" i="48"/>
  <c r="G68" i="48"/>
  <c r="D70" i="48"/>
  <c r="H70" i="48"/>
  <c r="D71" i="48"/>
  <c r="D81" i="48"/>
  <c r="H81" i="48"/>
  <c r="H154" i="48"/>
  <c r="O182" i="48"/>
  <c r="H185" i="48"/>
  <c r="F186" i="48"/>
  <c r="E187" i="48"/>
  <c r="D188" i="48"/>
  <c r="C189" i="48"/>
  <c r="C190" i="48"/>
  <c r="E222" i="48"/>
  <c r="H212" i="48"/>
  <c r="O211" i="48"/>
  <c r="D214" i="48"/>
  <c r="G215" i="48"/>
  <c r="C216" i="48"/>
  <c r="H216" i="48"/>
  <c r="C218" i="48"/>
  <c r="E219" i="48"/>
  <c r="H220" i="48"/>
  <c r="E252" i="48"/>
  <c r="H246" i="48"/>
  <c r="F165" i="48"/>
  <c r="E164" i="48"/>
  <c r="H162" i="48"/>
  <c r="D162" i="48"/>
  <c r="H161" i="48"/>
  <c r="D161" i="48"/>
  <c r="H160" i="48"/>
  <c r="D160" i="48"/>
  <c r="E156" i="48"/>
  <c r="E157" i="48"/>
  <c r="D158" i="48"/>
  <c r="H158" i="48"/>
  <c r="D159" i="48"/>
  <c r="H159" i="48"/>
  <c r="E160" i="48"/>
  <c r="G161" i="48"/>
  <c r="E162" i="48"/>
  <c r="F164" i="48"/>
  <c r="D165" i="48"/>
  <c r="F223" i="48"/>
  <c r="E223" i="48"/>
  <c r="H222" i="48"/>
  <c r="D222" i="48"/>
  <c r="F220" i="48"/>
  <c r="F219" i="48"/>
  <c r="F218" i="48"/>
  <c r="F217" i="48"/>
  <c r="H223" i="48"/>
  <c r="C222" i="48"/>
  <c r="G220" i="48"/>
  <c r="D219" i="48"/>
  <c r="G218" i="48"/>
  <c r="D217" i="48"/>
  <c r="D223" i="48"/>
  <c r="F222" i="48"/>
  <c r="D220" i="48"/>
  <c r="G219" i="48"/>
  <c r="D218" i="48"/>
  <c r="G217" i="48"/>
  <c r="E216" i="48"/>
  <c r="F215" i="48"/>
  <c r="F214" i="48"/>
  <c r="G214" i="48"/>
  <c r="D215" i="48"/>
  <c r="F216" i="48"/>
  <c r="E217" i="48"/>
  <c r="H218" i="48"/>
  <c r="C220" i="48"/>
  <c r="C223" i="48"/>
  <c r="C246" i="48"/>
  <c r="C245" i="48"/>
  <c r="D244" i="48"/>
  <c r="D243" i="48"/>
  <c r="O240" i="48"/>
  <c r="H245" i="48"/>
  <c r="H247" i="48"/>
  <c r="H249" i="48"/>
  <c r="C252" i="48"/>
  <c r="C185" i="48"/>
  <c r="G185" i="48"/>
  <c r="C186" i="48"/>
  <c r="G186" i="48"/>
  <c r="F187" i="48"/>
  <c r="F188" i="48"/>
  <c r="F189" i="48"/>
  <c r="F190" i="48"/>
  <c r="F191" i="48"/>
  <c r="H243" i="48"/>
  <c r="H244" i="48"/>
  <c r="G245" i="48"/>
  <c r="G246" i="48"/>
  <c r="G247" i="48"/>
  <c r="G248" i="48"/>
  <c r="G249" i="48"/>
  <c r="C247" i="48"/>
  <c r="C248" i="48"/>
  <c r="C249" i="48"/>
  <c r="E251" i="48"/>
  <c r="F243" i="48"/>
  <c r="F244" i="48"/>
  <c r="E245" i="48"/>
  <c r="E246" i="48"/>
  <c r="E247" i="48"/>
  <c r="E248" i="48"/>
  <c r="E249" i="48"/>
  <c r="C251" i="48"/>
  <c r="G251" i="48"/>
  <c r="D252" i="48"/>
  <c r="H252" i="48"/>
  <c r="C243" i="48"/>
  <c r="G243" i="48"/>
  <c r="C244" i="48"/>
  <c r="G244" i="48"/>
  <c r="F245" i="48"/>
  <c r="F246" i="48"/>
  <c r="F247" i="48"/>
  <c r="F248" i="48"/>
  <c r="F249" i="48"/>
  <c r="D251" i="48"/>
  <c r="H251" i="48"/>
  <c r="A243" i="47"/>
  <c r="A156" i="47"/>
  <c r="A185" i="47"/>
  <c r="A214" i="47"/>
  <c r="A126" i="47"/>
  <c r="A83" i="47"/>
  <c r="A247" i="47"/>
  <c r="A218" i="47"/>
  <c r="A87" i="47"/>
  <c r="A160" i="47"/>
  <c r="A189" i="47"/>
  <c r="A130" i="47"/>
  <c r="A242" i="47"/>
  <c r="A184" i="47"/>
  <c r="A125" i="47"/>
  <c r="A213" i="47"/>
  <c r="A155" i="47"/>
  <c r="A82" i="47"/>
  <c r="A246" i="47"/>
  <c r="A217" i="47"/>
  <c r="A86" i="47"/>
  <c r="A129" i="47"/>
  <c r="A188" i="47"/>
  <c r="A159" i="47"/>
  <c r="A249" i="47"/>
  <c r="A220" i="47"/>
  <c r="A89" i="47"/>
  <c r="A162" i="47"/>
  <c r="A191" i="47"/>
  <c r="A132" i="47"/>
  <c r="A245" i="47"/>
  <c r="A216" i="47"/>
  <c r="A158" i="47"/>
  <c r="A187" i="47"/>
  <c r="A128" i="47"/>
  <c r="A85" i="47"/>
  <c r="A244" i="47"/>
  <c r="A157" i="47"/>
  <c r="A127" i="47"/>
  <c r="A215" i="47"/>
  <c r="A84" i="47"/>
  <c r="A186" i="47"/>
  <c r="A248" i="47"/>
  <c r="A219" i="47"/>
  <c r="A88" i="47"/>
  <c r="A131" i="47"/>
  <c r="A190" i="47"/>
  <c r="A161" i="47"/>
  <c r="B241" i="47"/>
  <c r="B154" i="47"/>
  <c r="B212" i="47"/>
  <c r="B95" i="47"/>
  <c r="B256" i="47"/>
  <c r="F241" i="47"/>
  <c r="F256" i="47"/>
  <c r="F154" i="47"/>
  <c r="F183" i="47"/>
  <c r="F124" i="47"/>
  <c r="C62" i="47"/>
  <c r="G62" i="47"/>
  <c r="C63" i="47"/>
  <c r="G63" i="47"/>
  <c r="E64" i="47"/>
  <c r="E65" i="47"/>
  <c r="E66" i="47"/>
  <c r="E67" i="47"/>
  <c r="G68" i="47"/>
  <c r="C70" i="47"/>
  <c r="H70" i="47"/>
  <c r="F71" i="47"/>
  <c r="H81" i="47"/>
  <c r="D129" i="47"/>
  <c r="H134" i="47"/>
  <c r="E187" i="47"/>
  <c r="E191" i="47"/>
  <c r="C241" i="47"/>
  <c r="C256" i="47"/>
  <c r="C212" i="47"/>
  <c r="C95" i="47"/>
  <c r="C183" i="47"/>
  <c r="C124" i="47"/>
  <c r="C154" i="47"/>
  <c r="G241" i="47"/>
  <c r="G212" i="47"/>
  <c r="G95" i="47"/>
  <c r="G154" i="47"/>
  <c r="B61" i="47"/>
  <c r="D62" i="47"/>
  <c r="H62" i="47"/>
  <c r="D63" i="47"/>
  <c r="H63" i="47"/>
  <c r="F64" i="47"/>
  <c r="F65" i="47"/>
  <c r="F66" i="47"/>
  <c r="F67" i="47"/>
  <c r="C68" i="47"/>
  <c r="D70" i="47"/>
  <c r="B71" i="47"/>
  <c r="B265" i="47" s="1"/>
  <c r="F95" i="47"/>
  <c r="E135" i="47"/>
  <c r="B124" i="47"/>
  <c r="D127" i="47"/>
  <c r="G132" i="47"/>
  <c r="F135" i="47"/>
  <c r="E185" i="47"/>
  <c r="E188" i="47"/>
  <c r="E71" i="47"/>
  <c r="E70" i="47"/>
  <c r="H68" i="47"/>
  <c r="D68" i="47"/>
  <c r="H67" i="47"/>
  <c r="D256" i="47"/>
  <c r="D241" i="47"/>
  <c r="D212" i="47"/>
  <c r="D183" i="47"/>
  <c r="D154" i="47"/>
  <c r="D124" i="47"/>
  <c r="D95" i="47"/>
  <c r="H256" i="47"/>
  <c r="H212" i="47"/>
  <c r="H183" i="47"/>
  <c r="H154" i="47"/>
  <c r="H124" i="47"/>
  <c r="H95" i="47"/>
  <c r="H241" i="47"/>
  <c r="E62" i="47"/>
  <c r="E63" i="47"/>
  <c r="C64" i="47"/>
  <c r="G64" i="47"/>
  <c r="C65" i="47"/>
  <c r="G65" i="47"/>
  <c r="C66" i="47"/>
  <c r="G66" i="47"/>
  <c r="C67" i="47"/>
  <c r="G67" i="47"/>
  <c r="E68" i="47"/>
  <c r="F70" i="47"/>
  <c r="C71" i="47"/>
  <c r="H71" i="47"/>
  <c r="F81" i="47"/>
  <c r="G130" i="47"/>
  <c r="E189" i="47"/>
  <c r="F212" i="47"/>
  <c r="O59" i="47"/>
  <c r="E256" i="47"/>
  <c r="E241" i="47"/>
  <c r="E212" i="47"/>
  <c r="E183" i="47"/>
  <c r="E124" i="47"/>
  <c r="E95" i="47"/>
  <c r="E81" i="47"/>
  <c r="F62" i="47"/>
  <c r="F63" i="47"/>
  <c r="D64" i="47"/>
  <c r="H64" i="47"/>
  <c r="D65" i="47"/>
  <c r="H65" i="47"/>
  <c r="D66" i="47"/>
  <c r="H66" i="47"/>
  <c r="D67" i="47"/>
  <c r="F68" i="47"/>
  <c r="G70" i="47"/>
  <c r="D71" i="47"/>
  <c r="B81" i="47"/>
  <c r="G81" i="47"/>
  <c r="G128" i="47"/>
  <c r="D131" i="47"/>
  <c r="B183" i="47"/>
  <c r="G186" i="47"/>
  <c r="E190" i="47"/>
  <c r="G256" i="47"/>
  <c r="F126" i="47"/>
  <c r="H127" i="47"/>
  <c r="C129" i="47"/>
  <c r="F130" i="47"/>
  <c r="H131" i="47"/>
  <c r="G134" i="47"/>
  <c r="G165" i="47"/>
  <c r="C165" i="47"/>
  <c r="F164" i="47"/>
  <c r="E162" i="47"/>
  <c r="E161" i="47"/>
  <c r="E160" i="47"/>
  <c r="E159" i="47"/>
  <c r="E158" i="47"/>
  <c r="F157" i="47"/>
  <c r="F156" i="47"/>
  <c r="F165" i="47"/>
  <c r="H164" i="47"/>
  <c r="C164" i="47"/>
  <c r="G162" i="47"/>
  <c r="D161" i="47"/>
  <c r="G160" i="47"/>
  <c r="D159" i="47"/>
  <c r="G158" i="47"/>
  <c r="E157" i="47"/>
  <c r="H156" i="47"/>
  <c r="C156" i="47"/>
  <c r="E165" i="47"/>
  <c r="G164" i="47"/>
  <c r="F162" i="47"/>
  <c r="H161" i="47"/>
  <c r="C161" i="47"/>
  <c r="F160" i="47"/>
  <c r="H159" i="47"/>
  <c r="C159" i="47"/>
  <c r="F158" i="47"/>
  <c r="D157" i="47"/>
  <c r="G156" i="47"/>
  <c r="O153" i="47"/>
  <c r="C158" i="47"/>
  <c r="F159" i="47"/>
  <c r="H160" i="47"/>
  <c r="C162" i="47"/>
  <c r="O123" i="47"/>
  <c r="C127" i="47"/>
  <c r="F128" i="47"/>
  <c r="H129" i="47"/>
  <c r="C131" i="47"/>
  <c r="F132" i="47"/>
  <c r="F161" i="47"/>
  <c r="H162" i="47"/>
  <c r="D164" i="47"/>
  <c r="H165" i="47"/>
  <c r="O182" i="47"/>
  <c r="C185" i="47"/>
  <c r="F186" i="47"/>
  <c r="C223" i="47"/>
  <c r="C220" i="47"/>
  <c r="H218" i="47"/>
  <c r="E217" i="47"/>
  <c r="D216" i="47"/>
  <c r="E215" i="47"/>
  <c r="E214" i="47"/>
  <c r="F222" i="47"/>
  <c r="G219" i="47"/>
  <c r="D218" i="47"/>
  <c r="O211" i="47"/>
  <c r="H216" i="47"/>
  <c r="E219" i="47"/>
  <c r="E222" i="47"/>
  <c r="G135" i="47"/>
  <c r="C135" i="47"/>
  <c r="F134" i="47"/>
  <c r="E132" i="47"/>
  <c r="E131" i="47"/>
  <c r="E88" i="47" s="1"/>
  <c r="E130" i="47"/>
  <c r="E129" i="47"/>
  <c r="E86" i="47" s="1"/>
  <c r="E128" i="47"/>
  <c r="E85" i="47" s="1"/>
  <c r="E127" i="47"/>
  <c r="E126" i="47"/>
  <c r="C126" i="47"/>
  <c r="H126" i="47"/>
  <c r="F127" i="47"/>
  <c r="C128" i="47"/>
  <c r="H128" i="47"/>
  <c r="F129" i="47"/>
  <c r="C130" i="47"/>
  <c r="H130" i="47"/>
  <c r="F131" i="47"/>
  <c r="C132" i="47"/>
  <c r="H132" i="47"/>
  <c r="D134" i="47"/>
  <c r="H135" i="47"/>
  <c r="H191" i="47"/>
  <c r="D191" i="47"/>
  <c r="H190" i="47"/>
  <c r="D190" i="47"/>
  <c r="H189" i="47"/>
  <c r="D189" i="47"/>
  <c r="H188" i="47"/>
  <c r="D188" i="47"/>
  <c r="H187" i="47"/>
  <c r="D187" i="47"/>
  <c r="G191" i="47"/>
  <c r="C191" i="47"/>
  <c r="G190" i="47"/>
  <c r="C190" i="47"/>
  <c r="G189" i="47"/>
  <c r="C189" i="47"/>
  <c r="G188" i="47"/>
  <c r="C188" i="47"/>
  <c r="G187" i="47"/>
  <c r="C187" i="47"/>
  <c r="H186" i="47"/>
  <c r="D186" i="47"/>
  <c r="H185" i="47"/>
  <c r="D185" i="47"/>
  <c r="F185" i="47"/>
  <c r="C186" i="47"/>
  <c r="F187" i="47"/>
  <c r="F188" i="47"/>
  <c r="F189" i="47"/>
  <c r="F190" i="47"/>
  <c r="F191" i="47"/>
  <c r="F252" i="47"/>
  <c r="E251" i="47"/>
  <c r="C249" i="47"/>
  <c r="C248" i="47"/>
  <c r="C247" i="47"/>
  <c r="C246" i="47"/>
  <c r="C245" i="47"/>
  <c r="D244" i="47"/>
  <c r="D243" i="47"/>
  <c r="C252" i="47"/>
  <c r="H249" i="47"/>
  <c r="H248" i="47"/>
  <c r="H247" i="47"/>
  <c r="H246" i="47"/>
  <c r="H245" i="47"/>
  <c r="O240" i="47"/>
  <c r="H243" i="47"/>
  <c r="G245" i="47"/>
  <c r="G247" i="47"/>
  <c r="G249" i="47"/>
  <c r="B125" i="47"/>
  <c r="D126" i="47"/>
  <c r="G127" i="47"/>
  <c r="D128" i="47"/>
  <c r="D85" i="47" s="1"/>
  <c r="G129" i="47"/>
  <c r="D130" i="47"/>
  <c r="G131" i="47"/>
  <c r="D132" i="47"/>
  <c r="D89" i="47" s="1"/>
  <c r="E134" i="47"/>
  <c r="D135" i="47"/>
  <c r="G185" i="47"/>
  <c r="E186" i="47"/>
  <c r="E244" i="47"/>
  <c r="D246" i="47"/>
  <c r="D248" i="47"/>
  <c r="G252" i="47"/>
  <c r="F223" i="47"/>
  <c r="E223" i="47"/>
  <c r="H222" i="47"/>
  <c r="D222" i="47"/>
  <c r="F220" i="47"/>
  <c r="F219" i="47"/>
  <c r="F218" i="47"/>
  <c r="F217" i="47"/>
  <c r="C214" i="47"/>
  <c r="G214" i="47"/>
  <c r="C215" i="47"/>
  <c r="G215" i="47"/>
  <c r="F216" i="47"/>
  <c r="C217" i="47"/>
  <c r="H217" i="47"/>
  <c r="E218" i="47"/>
  <c r="C219" i="47"/>
  <c r="H219" i="47"/>
  <c r="E220" i="47"/>
  <c r="G222" i="47"/>
  <c r="G223" i="47"/>
  <c r="D214" i="47"/>
  <c r="H214" i="47"/>
  <c r="D215" i="47"/>
  <c r="H215" i="47"/>
  <c r="C216" i="47"/>
  <c r="G216" i="47"/>
  <c r="D217" i="47"/>
  <c r="G218" i="47"/>
  <c r="D219" i="47"/>
  <c r="G220" i="47"/>
  <c r="C222" i="47"/>
  <c r="F243" i="47"/>
  <c r="F244" i="47"/>
  <c r="E245" i="47"/>
  <c r="E246" i="47"/>
  <c r="E247" i="47"/>
  <c r="E248" i="47"/>
  <c r="E249" i="47"/>
  <c r="C251" i="47"/>
  <c r="G251" i="47"/>
  <c r="D252" i="47"/>
  <c r="H252" i="47"/>
  <c r="C243" i="47"/>
  <c r="G243" i="47"/>
  <c r="C244" i="47"/>
  <c r="G244" i="47"/>
  <c r="F245" i="47"/>
  <c r="F246" i="47"/>
  <c r="F247" i="47"/>
  <c r="F248" i="47"/>
  <c r="F249" i="47"/>
  <c r="D251" i="47"/>
  <c r="H251" i="47"/>
  <c r="A245" i="46"/>
  <c r="A187" i="46"/>
  <c r="A216" i="46"/>
  <c r="A128" i="46"/>
  <c r="A158" i="46"/>
  <c r="A85" i="46"/>
  <c r="A247" i="46"/>
  <c r="A218" i="46"/>
  <c r="A189" i="46"/>
  <c r="A130" i="46"/>
  <c r="A160" i="46"/>
  <c r="A87" i="46"/>
  <c r="A243" i="46"/>
  <c r="A214" i="46"/>
  <c r="A156" i="46"/>
  <c r="A185" i="46"/>
  <c r="A126" i="46"/>
  <c r="A83" i="46"/>
  <c r="A184" i="46"/>
  <c r="A242" i="46"/>
  <c r="A213" i="46"/>
  <c r="A82" i="46"/>
  <c r="A155" i="46"/>
  <c r="A125" i="46"/>
  <c r="O59" i="46"/>
  <c r="E256" i="46"/>
  <c r="E212" i="46"/>
  <c r="E95" i="46"/>
  <c r="E124" i="46"/>
  <c r="E241" i="46"/>
  <c r="E183" i="46"/>
  <c r="F63" i="46"/>
  <c r="D64" i="46"/>
  <c r="F67" i="46"/>
  <c r="F68" i="46"/>
  <c r="E70" i="46"/>
  <c r="E71" i="46"/>
  <c r="A84" i="46"/>
  <c r="E154" i="46"/>
  <c r="G212" i="46"/>
  <c r="A246" i="46"/>
  <c r="A217" i="46"/>
  <c r="A188" i="46"/>
  <c r="A129" i="46"/>
  <c r="B241" i="46"/>
  <c r="B256" i="46"/>
  <c r="B212" i="46"/>
  <c r="B154" i="46"/>
  <c r="B124" i="46"/>
  <c r="F241" i="46"/>
  <c r="F256" i="46"/>
  <c r="F212" i="46"/>
  <c r="F183" i="46"/>
  <c r="F154" i="46"/>
  <c r="F124" i="46"/>
  <c r="F95" i="46"/>
  <c r="F81" i="46"/>
  <c r="C62" i="46"/>
  <c r="G62" i="46"/>
  <c r="C63" i="46"/>
  <c r="G63" i="46"/>
  <c r="E64" i="46"/>
  <c r="D65" i="46"/>
  <c r="H68" i="46"/>
  <c r="G70" i="46"/>
  <c r="E81" i="46"/>
  <c r="A86" i="46"/>
  <c r="B95" i="46"/>
  <c r="O123" i="46"/>
  <c r="D127" i="46"/>
  <c r="F128" i="46"/>
  <c r="D131" i="46"/>
  <c r="F165" i="46"/>
  <c r="E164" i="46"/>
  <c r="H162" i="46"/>
  <c r="D162" i="46"/>
  <c r="H161" i="46"/>
  <c r="D161" i="46"/>
  <c r="H160" i="46"/>
  <c r="D160" i="46"/>
  <c r="E165" i="46"/>
  <c r="G164" i="46"/>
  <c r="F162" i="46"/>
  <c r="C161" i="46"/>
  <c r="F160" i="46"/>
  <c r="E159" i="46"/>
  <c r="E158" i="46"/>
  <c r="F157" i="46"/>
  <c r="F156" i="46"/>
  <c r="H165" i="46"/>
  <c r="C165" i="46"/>
  <c r="D164" i="46"/>
  <c r="C162" i="46"/>
  <c r="F161" i="46"/>
  <c r="C160" i="46"/>
  <c r="G159" i="46"/>
  <c r="C159" i="46"/>
  <c r="G158" i="46"/>
  <c r="C158" i="46"/>
  <c r="H157" i="46"/>
  <c r="D157" i="46"/>
  <c r="H156" i="46"/>
  <c r="D156" i="46"/>
  <c r="B155" i="46"/>
  <c r="D165" i="46"/>
  <c r="E162" i="46"/>
  <c r="H159" i="46"/>
  <c r="H158" i="46"/>
  <c r="F164" i="46"/>
  <c r="G161" i="46"/>
  <c r="E160" i="46"/>
  <c r="D159" i="46"/>
  <c r="D158" i="46"/>
  <c r="E157" i="46"/>
  <c r="E156" i="46"/>
  <c r="G157" i="46"/>
  <c r="F159" i="46"/>
  <c r="H164" i="46"/>
  <c r="B183" i="46"/>
  <c r="F223" i="46"/>
  <c r="E223" i="46"/>
  <c r="H222" i="46"/>
  <c r="D222" i="46"/>
  <c r="F220" i="46"/>
  <c r="F219" i="46"/>
  <c r="F218" i="46"/>
  <c r="F217" i="46"/>
  <c r="H223" i="46"/>
  <c r="C222" i="46"/>
  <c r="G220" i="46"/>
  <c r="D219" i="46"/>
  <c r="G218" i="46"/>
  <c r="D217" i="46"/>
  <c r="G216" i="46"/>
  <c r="C216" i="46"/>
  <c r="H215" i="46"/>
  <c r="D223" i="46"/>
  <c r="F222" i="46"/>
  <c r="D220" i="46"/>
  <c r="G219" i="46"/>
  <c r="D218" i="46"/>
  <c r="G217" i="46"/>
  <c r="E216" i="46"/>
  <c r="F215" i="46"/>
  <c r="F214" i="46"/>
  <c r="C223" i="46"/>
  <c r="C220" i="46"/>
  <c r="H218" i="46"/>
  <c r="E217" i="46"/>
  <c r="D216" i="46"/>
  <c r="E215" i="46"/>
  <c r="H214" i="46"/>
  <c r="C214" i="46"/>
  <c r="E222" i="46"/>
  <c r="H220" i="46"/>
  <c r="E219" i="46"/>
  <c r="C218" i="46"/>
  <c r="H216" i="46"/>
  <c r="C215" i="46"/>
  <c r="E214" i="46"/>
  <c r="E218" i="46"/>
  <c r="G214" i="46"/>
  <c r="G222" i="46"/>
  <c r="H219" i="46"/>
  <c r="C217" i="46"/>
  <c r="D215" i="46"/>
  <c r="D214" i="46"/>
  <c r="H217" i="46"/>
  <c r="G223" i="46"/>
  <c r="A244" i="46"/>
  <c r="A215" i="46"/>
  <c r="A157" i="46"/>
  <c r="A127" i="46"/>
  <c r="C241" i="46"/>
  <c r="C183" i="46"/>
  <c r="C256" i="46"/>
  <c r="C212" i="46"/>
  <c r="C154" i="46"/>
  <c r="C124" i="46"/>
  <c r="C95" i="46"/>
  <c r="G241" i="46"/>
  <c r="G183" i="46"/>
  <c r="G154" i="46"/>
  <c r="B61" i="46"/>
  <c r="D62" i="46"/>
  <c r="H62" i="46"/>
  <c r="D63" i="46"/>
  <c r="H63" i="46"/>
  <c r="G64" i="46"/>
  <c r="E65" i="46"/>
  <c r="D66" i="46"/>
  <c r="D67" i="46"/>
  <c r="A249" i="46"/>
  <c r="A220" i="46"/>
  <c r="A191" i="46"/>
  <c r="A132" i="46"/>
  <c r="G81" i="46"/>
  <c r="H71" i="46"/>
  <c r="D71" i="46"/>
  <c r="H70" i="46"/>
  <c r="D70" i="46"/>
  <c r="G68" i="46"/>
  <c r="C68" i="46"/>
  <c r="G67" i="46"/>
  <c r="C67" i="46"/>
  <c r="G66" i="46"/>
  <c r="C66" i="46"/>
  <c r="G65" i="46"/>
  <c r="C65" i="46"/>
  <c r="C71" i="46"/>
  <c r="F70" i="46"/>
  <c r="E68" i="46"/>
  <c r="H67" i="46"/>
  <c r="E66" i="46"/>
  <c r="H65" i="46"/>
  <c r="F64" i="46"/>
  <c r="A248" i="46"/>
  <c r="A219" i="46"/>
  <c r="A190" i="46"/>
  <c r="A161" i="46"/>
  <c r="A131" i="46"/>
  <c r="D256" i="46"/>
  <c r="D241" i="46"/>
  <c r="D183" i="46"/>
  <c r="D154" i="46"/>
  <c r="D81" i="46"/>
  <c r="D212" i="46"/>
  <c r="H256" i="46"/>
  <c r="H241" i="46"/>
  <c r="H154" i="46"/>
  <c r="H212" i="46"/>
  <c r="H81" i="46"/>
  <c r="H124" i="46"/>
  <c r="H95" i="46"/>
  <c r="E62" i="46"/>
  <c r="E63" i="46"/>
  <c r="C64" i="46"/>
  <c r="H64" i="46"/>
  <c r="F65" i="46"/>
  <c r="F66" i="46"/>
  <c r="E67" i="46"/>
  <c r="D68" i="46"/>
  <c r="C70" i="46"/>
  <c r="B71" i="46"/>
  <c r="B265" i="46" s="1"/>
  <c r="B81" i="46"/>
  <c r="A89" i="46"/>
  <c r="G95" i="46"/>
  <c r="G135" i="46"/>
  <c r="C135" i="46"/>
  <c r="F134" i="46"/>
  <c r="E135" i="46"/>
  <c r="H134" i="46"/>
  <c r="D134" i="46"/>
  <c r="G132" i="46"/>
  <c r="C132" i="46"/>
  <c r="G131" i="46"/>
  <c r="G88" i="46" s="1"/>
  <c r="C131" i="46"/>
  <c r="G130" i="46"/>
  <c r="C130" i="46"/>
  <c r="G129" i="46"/>
  <c r="G86" i="46" s="1"/>
  <c r="C129" i="46"/>
  <c r="G128" i="46"/>
  <c r="C128" i="46"/>
  <c r="G127" i="46"/>
  <c r="C127" i="46"/>
  <c r="G126" i="46"/>
  <c r="C126" i="46"/>
  <c r="B125" i="46"/>
  <c r="H135" i="46"/>
  <c r="G134" i="46"/>
  <c r="E132" i="46"/>
  <c r="H131" i="46"/>
  <c r="E130" i="46"/>
  <c r="H129" i="46"/>
  <c r="E128" i="46"/>
  <c r="H127" i="46"/>
  <c r="H84" i="46" s="1"/>
  <c r="E126" i="46"/>
  <c r="E83" i="46" s="1"/>
  <c r="D135" i="46"/>
  <c r="C134" i="46"/>
  <c r="H132" i="46"/>
  <c r="E131" i="46"/>
  <c r="H130" i="46"/>
  <c r="E129" i="46"/>
  <c r="H128" i="46"/>
  <c r="E127" i="46"/>
  <c r="H126" i="46"/>
  <c r="G124" i="46"/>
  <c r="F126" i="46"/>
  <c r="D129" i="46"/>
  <c r="F130" i="46"/>
  <c r="O153" i="46"/>
  <c r="F158" i="46"/>
  <c r="G160" i="46"/>
  <c r="G215" i="46"/>
  <c r="E220" i="46"/>
  <c r="H185" i="46"/>
  <c r="D188" i="46"/>
  <c r="E191" i="46"/>
  <c r="H190" i="46"/>
  <c r="C190" i="46"/>
  <c r="E189" i="46"/>
  <c r="H188" i="46"/>
  <c r="C188" i="46"/>
  <c r="E187" i="46"/>
  <c r="D186" i="46"/>
  <c r="F185" i="46"/>
  <c r="H191" i="46"/>
  <c r="C191" i="46"/>
  <c r="E190" i="46"/>
  <c r="H189" i="46"/>
  <c r="C189" i="46"/>
  <c r="E188" i="46"/>
  <c r="H187" i="46"/>
  <c r="C187" i="46"/>
  <c r="F186" i="46"/>
  <c r="D185" i="46"/>
  <c r="O182" i="46"/>
  <c r="E186" i="46"/>
  <c r="G187" i="46"/>
  <c r="D190" i="46"/>
  <c r="G191" i="46"/>
  <c r="E252" i="46"/>
  <c r="H246" i="46"/>
  <c r="C245" i="46"/>
  <c r="D244" i="46"/>
  <c r="D243" i="46"/>
  <c r="O240" i="46"/>
  <c r="H245" i="46"/>
  <c r="H247" i="46"/>
  <c r="H249" i="46"/>
  <c r="C252" i="46"/>
  <c r="C185" i="46"/>
  <c r="G185" i="46"/>
  <c r="C186" i="46"/>
  <c r="G186" i="46"/>
  <c r="F187" i="46"/>
  <c r="F188" i="46"/>
  <c r="F189" i="46"/>
  <c r="F190" i="46"/>
  <c r="F191" i="46"/>
  <c r="H243" i="46"/>
  <c r="H244" i="46"/>
  <c r="G245" i="46"/>
  <c r="G246" i="46"/>
  <c r="G247" i="46"/>
  <c r="G248" i="46"/>
  <c r="G249" i="46"/>
  <c r="C246" i="46"/>
  <c r="C247" i="46"/>
  <c r="C248" i="46"/>
  <c r="C249" i="46"/>
  <c r="E251" i="46"/>
  <c r="F243" i="46"/>
  <c r="F244" i="46"/>
  <c r="E245" i="46"/>
  <c r="E246" i="46"/>
  <c r="E247" i="46"/>
  <c r="E248" i="46"/>
  <c r="E249" i="46"/>
  <c r="C251" i="46"/>
  <c r="G251" i="46"/>
  <c r="D252" i="46"/>
  <c r="H252" i="46"/>
  <c r="C243" i="46"/>
  <c r="G243" i="46"/>
  <c r="C244" i="46"/>
  <c r="G244" i="46"/>
  <c r="F245" i="46"/>
  <c r="F246" i="46"/>
  <c r="F247" i="46"/>
  <c r="F248" i="46"/>
  <c r="F249" i="46"/>
  <c r="D251" i="46"/>
  <c r="H251" i="46"/>
  <c r="A248" i="45"/>
  <c r="A219" i="45"/>
  <c r="A161" i="45"/>
  <c r="A190" i="45"/>
  <c r="A88" i="45"/>
  <c r="A131" i="45"/>
  <c r="A246" i="45"/>
  <c r="A217" i="45"/>
  <c r="A188" i="45"/>
  <c r="A159" i="45"/>
  <c r="A86" i="45"/>
  <c r="A129" i="45"/>
  <c r="E71" i="45"/>
  <c r="E70" i="45"/>
  <c r="H68" i="45"/>
  <c r="D68" i="45"/>
  <c r="H67" i="45"/>
  <c r="D67" i="45"/>
  <c r="H66" i="45"/>
  <c r="D66" i="45"/>
  <c r="H65" i="45"/>
  <c r="D65" i="45"/>
  <c r="H64" i="45"/>
  <c r="D64" i="45"/>
  <c r="F63" i="45"/>
  <c r="F62" i="45"/>
  <c r="O59" i="45"/>
  <c r="D62" i="45"/>
  <c r="A245" i="45"/>
  <c r="A216" i="45"/>
  <c r="A187" i="45"/>
  <c r="A158" i="45"/>
  <c r="G64" i="45"/>
  <c r="A247" i="45"/>
  <c r="A218" i="45"/>
  <c r="A160" i="45"/>
  <c r="A189" i="45"/>
  <c r="E67" i="45"/>
  <c r="G68" i="45"/>
  <c r="H70" i="45"/>
  <c r="E126" i="45"/>
  <c r="G131" i="45"/>
  <c r="A243" i="45"/>
  <c r="A214" i="45"/>
  <c r="A185" i="45"/>
  <c r="A156" i="45"/>
  <c r="B61" i="45"/>
  <c r="C63" i="45"/>
  <c r="C64" i="45"/>
  <c r="C66" i="45"/>
  <c r="C68" i="45"/>
  <c r="B71" i="45"/>
  <c r="B265" i="45" s="1"/>
  <c r="A85" i="45"/>
  <c r="E129" i="45"/>
  <c r="F134" i="45"/>
  <c r="C241" i="45"/>
  <c r="C154" i="45"/>
  <c r="C124" i="45"/>
  <c r="C212" i="45"/>
  <c r="C183" i="45"/>
  <c r="C256" i="45"/>
  <c r="G241" i="45"/>
  <c r="G154" i="45"/>
  <c r="G124" i="45"/>
  <c r="G256" i="45"/>
  <c r="D63" i="45"/>
  <c r="G65" i="45"/>
  <c r="G67" i="45"/>
  <c r="F70" i="45"/>
  <c r="H71" i="45"/>
  <c r="G95" i="45"/>
  <c r="E135" i="45"/>
  <c r="G134" i="45"/>
  <c r="F132" i="45"/>
  <c r="C131" i="45"/>
  <c r="F130" i="45"/>
  <c r="C129" i="45"/>
  <c r="F128" i="45"/>
  <c r="C127" i="45"/>
  <c r="F126" i="45"/>
  <c r="O123" i="45"/>
  <c r="G135" i="45"/>
  <c r="H134" i="45"/>
  <c r="C134" i="45"/>
  <c r="G132" i="45"/>
  <c r="B125" i="45"/>
  <c r="A127" i="45"/>
  <c r="E128" i="45"/>
  <c r="G129" i="45"/>
  <c r="E132" i="45"/>
  <c r="D135" i="45"/>
  <c r="F157" i="45"/>
  <c r="A244" i="45"/>
  <c r="A157" i="45"/>
  <c r="A184" i="45"/>
  <c r="A213" i="45"/>
  <c r="A242" i="45"/>
  <c r="A155" i="45"/>
  <c r="A125" i="45"/>
  <c r="A82" i="45"/>
  <c r="G63" i="45"/>
  <c r="E65" i="45"/>
  <c r="G66" i="45"/>
  <c r="A249" i="45"/>
  <c r="A220" i="45"/>
  <c r="A162" i="45"/>
  <c r="A191" i="45"/>
  <c r="C70" i="45"/>
  <c r="F71" i="45"/>
  <c r="G127" i="45"/>
  <c r="E130" i="45"/>
  <c r="B241" i="45"/>
  <c r="B256" i="45"/>
  <c r="B95" i="45"/>
  <c r="B212" i="45"/>
  <c r="B183" i="45"/>
  <c r="F241" i="45"/>
  <c r="F256" i="45"/>
  <c r="F124" i="45"/>
  <c r="F212" i="45"/>
  <c r="F183" i="45"/>
  <c r="F154" i="45"/>
  <c r="F95" i="45"/>
  <c r="E62" i="45"/>
  <c r="H63" i="45"/>
  <c r="F65" i="45"/>
  <c r="F67" i="45"/>
  <c r="D70" i="45"/>
  <c r="G71" i="45"/>
  <c r="A83" i="45"/>
  <c r="A87" i="45"/>
  <c r="G126" i="45"/>
  <c r="A128" i="45"/>
  <c r="A132" i="45"/>
  <c r="A186" i="45"/>
  <c r="G62" i="45"/>
  <c r="E64" i="45"/>
  <c r="E66" i="45"/>
  <c r="E68" i="45"/>
  <c r="C71" i="45"/>
  <c r="D256" i="45"/>
  <c r="D241" i="45"/>
  <c r="D212" i="45"/>
  <c r="D183" i="45"/>
  <c r="D154" i="45"/>
  <c r="D95" i="45"/>
  <c r="D124" i="45"/>
  <c r="H256" i="45"/>
  <c r="H241" i="45"/>
  <c r="H212" i="45"/>
  <c r="H183" i="45"/>
  <c r="H95" i="45"/>
  <c r="C62" i="45"/>
  <c r="H62" i="45"/>
  <c r="E63" i="45"/>
  <c r="F64" i="45"/>
  <c r="C65" i="45"/>
  <c r="F66" i="45"/>
  <c r="C67" i="45"/>
  <c r="F68" i="45"/>
  <c r="G70" i="45"/>
  <c r="D71" i="45"/>
  <c r="B81" i="45"/>
  <c r="G81" i="45"/>
  <c r="A84" i="45"/>
  <c r="B124" i="45"/>
  <c r="A126" i="45"/>
  <c r="E127" i="45"/>
  <c r="G128" i="45"/>
  <c r="A130" i="45"/>
  <c r="E131" i="45"/>
  <c r="G183" i="45"/>
  <c r="C158" i="45"/>
  <c r="H157" i="45"/>
  <c r="D157" i="45"/>
  <c r="H156" i="45"/>
  <c r="D156" i="45"/>
  <c r="B155" i="45"/>
  <c r="D161" i="45"/>
  <c r="G162" i="45"/>
  <c r="F165" i="45"/>
  <c r="E214" i="45"/>
  <c r="G215" i="45"/>
  <c r="H217" i="45"/>
  <c r="E256" i="45"/>
  <c r="E183" i="45"/>
  <c r="E212" i="45"/>
  <c r="E81" i="45"/>
  <c r="F135" i="45"/>
  <c r="E134" i="45"/>
  <c r="H132" i="45"/>
  <c r="D132" i="45"/>
  <c r="H131" i="45"/>
  <c r="D131" i="45"/>
  <c r="H130" i="45"/>
  <c r="D130" i="45"/>
  <c r="H129" i="45"/>
  <c r="D129" i="45"/>
  <c r="H128" i="45"/>
  <c r="D128" i="45"/>
  <c r="H127" i="45"/>
  <c r="D127" i="45"/>
  <c r="H126" i="45"/>
  <c r="D126" i="45"/>
  <c r="C126" i="45"/>
  <c r="F127" i="45"/>
  <c r="C128" i="45"/>
  <c r="F129" i="45"/>
  <c r="C130" i="45"/>
  <c r="F131" i="45"/>
  <c r="C132" i="45"/>
  <c r="D134" i="45"/>
  <c r="C135" i="45"/>
  <c r="H135" i="45"/>
  <c r="O153" i="45"/>
  <c r="C156" i="45"/>
  <c r="C157" i="45"/>
  <c r="C160" i="45"/>
  <c r="E161" i="45"/>
  <c r="H162" i="45"/>
  <c r="D164" i="45"/>
  <c r="G165" i="45"/>
  <c r="H185" i="45"/>
  <c r="E188" i="45"/>
  <c r="G189" i="45"/>
  <c r="D216" i="45"/>
  <c r="H218" i="45"/>
  <c r="C165" i="45"/>
  <c r="G156" i="45"/>
  <c r="G157" i="45"/>
  <c r="F158" i="45"/>
  <c r="F159" i="45"/>
  <c r="H160" i="45"/>
  <c r="C162" i="45"/>
  <c r="C185" i="45"/>
  <c r="F186" i="45"/>
  <c r="G187" i="45"/>
  <c r="E190" i="45"/>
  <c r="G191" i="45"/>
  <c r="O211" i="45"/>
  <c r="C214" i="45"/>
  <c r="F215" i="45"/>
  <c r="E217" i="45"/>
  <c r="C220" i="45"/>
  <c r="G158" i="45"/>
  <c r="C159" i="45"/>
  <c r="G159" i="45"/>
  <c r="D160" i="45"/>
  <c r="G161" i="45"/>
  <c r="D162" i="45"/>
  <c r="E164" i="45"/>
  <c r="C186" i="45"/>
  <c r="H186" i="45"/>
  <c r="E187" i="45"/>
  <c r="G188" i="45"/>
  <c r="E189" i="45"/>
  <c r="G190" i="45"/>
  <c r="E191" i="45"/>
  <c r="F223" i="45"/>
  <c r="E222" i="45"/>
  <c r="E223" i="45"/>
  <c r="H222" i="45"/>
  <c r="D222" i="45"/>
  <c r="F220" i="45"/>
  <c r="F219" i="45"/>
  <c r="F218" i="45"/>
  <c r="F217" i="45"/>
  <c r="H223" i="45"/>
  <c r="G222" i="45"/>
  <c r="D220" i="45"/>
  <c r="G219" i="45"/>
  <c r="D218" i="45"/>
  <c r="G217" i="45"/>
  <c r="E216" i="45"/>
  <c r="D223" i="45"/>
  <c r="C222" i="45"/>
  <c r="G220" i="45"/>
  <c r="D219" i="45"/>
  <c r="G218" i="45"/>
  <c r="D217" i="45"/>
  <c r="G216" i="45"/>
  <c r="C216" i="45"/>
  <c r="H215" i="45"/>
  <c r="D215" i="45"/>
  <c r="H214" i="45"/>
  <c r="D214" i="45"/>
  <c r="F214" i="45"/>
  <c r="C215" i="45"/>
  <c r="H216" i="45"/>
  <c r="C218" i="45"/>
  <c r="E219" i="45"/>
  <c r="H220" i="45"/>
  <c r="F222" i="45"/>
  <c r="E243" i="45"/>
  <c r="D245" i="45"/>
  <c r="D247" i="45"/>
  <c r="D249" i="45"/>
  <c r="H165" i="45"/>
  <c r="D165" i="45"/>
  <c r="G164" i="45"/>
  <c r="C164" i="45"/>
  <c r="F162" i="45"/>
  <c r="F161" i="45"/>
  <c r="F160" i="45"/>
  <c r="E156" i="45"/>
  <c r="E157" i="45"/>
  <c r="D158" i="45"/>
  <c r="H158" i="45"/>
  <c r="D159" i="45"/>
  <c r="H159" i="45"/>
  <c r="E160" i="45"/>
  <c r="C161" i="45"/>
  <c r="H161" i="45"/>
  <c r="E162" i="45"/>
  <c r="F164" i="45"/>
  <c r="E165" i="45"/>
  <c r="H191" i="45"/>
  <c r="D191" i="45"/>
  <c r="H190" i="45"/>
  <c r="D190" i="45"/>
  <c r="H189" i="45"/>
  <c r="D189" i="45"/>
  <c r="H188" i="45"/>
  <c r="D188" i="45"/>
  <c r="H187" i="45"/>
  <c r="D187" i="45"/>
  <c r="E186" i="45"/>
  <c r="E185" i="45"/>
  <c r="O182" i="45"/>
  <c r="G185" i="45"/>
  <c r="G192" i="45" s="1"/>
  <c r="D186" i="45"/>
  <c r="F187" i="45"/>
  <c r="C188" i="45"/>
  <c r="F189" i="45"/>
  <c r="C190" i="45"/>
  <c r="F191" i="45"/>
  <c r="G214" i="45"/>
  <c r="E215" i="45"/>
  <c r="C217" i="45"/>
  <c r="E218" i="45"/>
  <c r="H219" i="45"/>
  <c r="C223" i="45"/>
  <c r="C246" i="45"/>
  <c r="C245" i="45"/>
  <c r="D244" i="45"/>
  <c r="D243" i="45"/>
  <c r="O240" i="45"/>
  <c r="H245" i="45"/>
  <c r="H247" i="45"/>
  <c r="H249" i="45"/>
  <c r="C252" i="45"/>
  <c r="H243" i="45"/>
  <c r="H244" i="45"/>
  <c r="G245" i="45"/>
  <c r="G246" i="45"/>
  <c r="G247" i="45"/>
  <c r="G248" i="45"/>
  <c r="G249" i="45"/>
  <c r="C247" i="45"/>
  <c r="C248" i="45"/>
  <c r="C249" i="45"/>
  <c r="E251" i="45"/>
  <c r="F243" i="45"/>
  <c r="F244" i="45"/>
  <c r="E245" i="45"/>
  <c r="E246" i="45"/>
  <c r="E247" i="45"/>
  <c r="E248" i="45"/>
  <c r="E249" i="45"/>
  <c r="C251" i="45"/>
  <c r="G251" i="45"/>
  <c r="D252" i="45"/>
  <c r="H252" i="45"/>
  <c r="C243" i="45"/>
  <c r="G243" i="45"/>
  <c r="C244" i="45"/>
  <c r="G244" i="45"/>
  <c r="F245" i="45"/>
  <c r="F246" i="45"/>
  <c r="F247" i="45"/>
  <c r="F248" i="45"/>
  <c r="F249" i="45"/>
  <c r="D251" i="45"/>
  <c r="H251" i="45"/>
  <c r="A248" i="44"/>
  <c r="A161" i="44"/>
  <c r="A131" i="44"/>
  <c r="A190" i="44"/>
  <c r="A219" i="44"/>
  <c r="A88" i="44"/>
  <c r="A249" i="44"/>
  <c r="A162" i="44"/>
  <c r="A132" i="44"/>
  <c r="A220" i="44"/>
  <c r="A191" i="44"/>
  <c r="A89" i="44"/>
  <c r="A214" i="44"/>
  <c r="F218" i="44"/>
  <c r="E71" i="44"/>
  <c r="E70" i="44"/>
  <c r="H68" i="44"/>
  <c r="D68" i="44"/>
  <c r="H67" i="44"/>
  <c r="D67" i="44"/>
  <c r="H66" i="44"/>
  <c r="D66" i="44"/>
  <c r="H65" i="44"/>
  <c r="D65" i="44"/>
  <c r="H64" i="44"/>
  <c r="D64" i="44"/>
  <c r="F63" i="44"/>
  <c r="F62" i="44"/>
  <c r="O59" i="44"/>
  <c r="D71" i="44"/>
  <c r="G70" i="44"/>
  <c r="F68" i="44"/>
  <c r="C67" i="44"/>
  <c r="F66" i="44"/>
  <c r="C65" i="44"/>
  <c r="F64" i="44"/>
  <c r="E63" i="44"/>
  <c r="H62" i="44"/>
  <c r="C62" i="44"/>
  <c r="A127" i="44"/>
  <c r="A244" i="44"/>
  <c r="A186" i="44"/>
  <c r="A84" i="44"/>
  <c r="A184" i="44"/>
  <c r="A155" i="44"/>
  <c r="A125" i="44"/>
  <c r="A82" i="44"/>
  <c r="A213" i="44"/>
  <c r="A242" i="44"/>
  <c r="E62" i="44"/>
  <c r="D63" i="44"/>
  <c r="A245" i="44"/>
  <c r="A158" i="44"/>
  <c r="A128" i="44"/>
  <c r="A216" i="44"/>
  <c r="A187" i="44"/>
  <c r="G65" i="44"/>
  <c r="G66" i="44"/>
  <c r="F67" i="44"/>
  <c r="E68" i="44"/>
  <c r="D70" i="44"/>
  <c r="C71" i="44"/>
  <c r="C81" i="44"/>
  <c r="H135" i="44"/>
  <c r="D135" i="44"/>
  <c r="G134" i="44"/>
  <c r="C134" i="44"/>
  <c r="F132" i="44"/>
  <c r="F131" i="44"/>
  <c r="F130" i="44"/>
  <c r="F129" i="44"/>
  <c r="F128" i="44"/>
  <c r="F127" i="44"/>
  <c r="F126" i="44"/>
  <c r="O123" i="44"/>
  <c r="G135" i="44"/>
  <c r="D134" i="44"/>
  <c r="H132" i="44"/>
  <c r="C132" i="44"/>
  <c r="E131" i="44"/>
  <c r="H130" i="44"/>
  <c r="C130" i="44"/>
  <c r="E129" i="44"/>
  <c r="H128" i="44"/>
  <c r="C128" i="44"/>
  <c r="E127" i="44"/>
  <c r="H126" i="44"/>
  <c r="C126" i="44"/>
  <c r="F135" i="44"/>
  <c r="H134" i="44"/>
  <c r="G132" i="44"/>
  <c r="D131" i="44"/>
  <c r="G130" i="44"/>
  <c r="D129" i="44"/>
  <c r="G128" i="44"/>
  <c r="D127" i="44"/>
  <c r="G126" i="44"/>
  <c r="E135" i="44"/>
  <c r="E132" i="44"/>
  <c r="C131" i="44"/>
  <c r="H129" i="44"/>
  <c r="E128" i="44"/>
  <c r="C127" i="44"/>
  <c r="F134" i="44"/>
  <c r="H131" i="44"/>
  <c r="E130" i="44"/>
  <c r="C129" i="44"/>
  <c r="H127" i="44"/>
  <c r="E126" i="44"/>
  <c r="D126" i="44"/>
  <c r="G131" i="44"/>
  <c r="E134" i="44"/>
  <c r="A157" i="44"/>
  <c r="A215" i="44"/>
  <c r="D245" i="44"/>
  <c r="E244" i="44"/>
  <c r="E243" i="44"/>
  <c r="H252" i="44"/>
  <c r="G251" i="44"/>
  <c r="E249" i="44"/>
  <c r="E248" i="44"/>
  <c r="E247" i="44"/>
  <c r="E246" i="44"/>
  <c r="E245" i="44"/>
  <c r="F244" i="44"/>
  <c r="F243" i="44"/>
  <c r="F252" i="44"/>
  <c r="E251" i="44"/>
  <c r="C249" i="44"/>
  <c r="C248" i="44"/>
  <c r="C247" i="44"/>
  <c r="C246" i="44"/>
  <c r="C245" i="44"/>
  <c r="D244" i="44"/>
  <c r="D243" i="44"/>
  <c r="O240" i="44"/>
  <c r="D252" i="44"/>
  <c r="G249" i="44"/>
  <c r="G247" i="44"/>
  <c r="G245" i="44"/>
  <c r="H243" i="44"/>
  <c r="C251" i="44"/>
  <c r="G248" i="44"/>
  <c r="H244" i="44"/>
  <c r="G246" i="44"/>
  <c r="A126" i="44"/>
  <c r="A156" i="44"/>
  <c r="A185" i="44"/>
  <c r="B241" i="44"/>
  <c r="B154" i="44"/>
  <c r="B183" i="44"/>
  <c r="B124" i="44"/>
  <c r="B256" i="44"/>
  <c r="B81" i="44"/>
  <c r="F256" i="44"/>
  <c r="F241" i="44"/>
  <c r="F212" i="44"/>
  <c r="F95" i="44"/>
  <c r="F154" i="44"/>
  <c r="F183" i="44"/>
  <c r="F124" i="44"/>
  <c r="A246" i="44"/>
  <c r="A159" i="44"/>
  <c r="A129" i="44"/>
  <c r="A188" i="44"/>
  <c r="A217" i="44"/>
  <c r="A86" i="44"/>
  <c r="A247" i="44"/>
  <c r="A160" i="44"/>
  <c r="A130" i="44"/>
  <c r="A218" i="44"/>
  <c r="A189" i="44"/>
  <c r="A243" i="44"/>
  <c r="C241" i="44"/>
  <c r="C256" i="44"/>
  <c r="C212" i="44"/>
  <c r="C183" i="44"/>
  <c r="C124" i="44"/>
  <c r="C154" i="44"/>
  <c r="C95" i="44"/>
  <c r="G241" i="44"/>
  <c r="G256" i="44"/>
  <c r="G212" i="44"/>
  <c r="G154" i="44"/>
  <c r="G124" i="44"/>
  <c r="G81" i="44"/>
  <c r="H63" i="44"/>
  <c r="E64" i="44"/>
  <c r="E65" i="44"/>
  <c r="C66" i="44"/>
  <c r="H70" i="44"/>
  <c r="G71" i="44"/>
  <c r="F81" i="44"/>
  <c r="A87" i="44"/>
  <c r="H161" i="44"/>
  <c r="C160" i="44"/>
  <c r="H158" i="44"/>
  <c r="F157" i="44"/>
  <c r="D156" i="44"/>
  <c r="B155" i="44"/>
  <c r="D158" i="44"/>
  <c r="C161" i="44"/>
  <c r="E165" i="44"/>
  <c r="B212" i="44"/>
  <c r="D217" i="44"/>
  <c r="H222" i="44"/>
  <c r="D212" i="44"/>
  <c r="D95" i="44"/>
  <c r="D183" i="44"/>
  <c r="D241" i="44"/>
  <c r="D256" i="44"/>
  <c r="H256" i="44"/>
  <c r="H241" i="44"/>
  <c r="H212" i="44"/>
  <c r="H95" i="44"/>
  <c r="H183" i="44"/>
  <c r="H124" i="44"/>
  <c r="H165" i="44"/>
  <c r="D165" i="44"/>
  <c r="G164" i="44"/>
  <c r="C164" i="44"/>
  <c r="F162" i="44"/>
  <c r="F161" i="44"/>
  <c r="F160" i="44"/>
  <c r="F159" i="44"/>
  <c r="F158" i="44"/>
  <c r="G157" i="44"/>
  <c r="C157" i="44"/>
  <c r="G156" i="44"/>
  <c r="C156" i="44"/>
  <c r="O153" i="44"/>
  <c r="G165" i="44"/>
  <c r="C165" i="44"/>
  <c r="F164" i="44"/>
  <c r="E162" i="44"/>
  <c r="E161" i="44"/>
  <c r="H164" i="44"/>
  <c r="G162" i="44"/>
  <c r="G161" i="44"/>
  <c r="G160" i="44"/>
  <c r="D159" i="44"/>
  <c r="G158" i="44"/>
  <c r="E157" i="44"/>
  <c r="H156" i="44"/>
  <c r="F165" i="44"/>
  <c r="E164" i="44"/>
  <c r="D162" i="44"/>
  <c r="D161" i="44"/>
  <c r="E160" i="44"/>
  <c r="H159" i="44"/>
  <c r="C159" i="44"/>
  <c r="E158" i="44"/>
  <c r="D157" i="44"/>
  <c r="F156" i="44"/>
  <c r="H154" i="44"/>
  <c r="C158" i="44"/>
  <c r="E159" i="44"/>
  <c r="H160" i="44"/>
  <c r="H162" i="44"/>
  <c r="F186" i="44"/>
  <c r="E188" i="44"/>
  <c r="E190" i="44"/>
  <c r="G223" i="44"/>
  <c r="C222" i="44"/>
  <c r="F220" i="44"/>
  <c r="D219" i="44"/>
  <c r="F216" i="44"/>
  <c r="F215" i="44"/>
  <c r="F214" i="44"/>
  <c r="E223" i="44"/>
  <c r="E220" i="44"/>
  <c r="H217" i="44"/>
  <c r="E216" i="44"/>
  <c r="E215" i="44"/>
  <c r="E214" i="44"/>
  <c r="O211" i="44"/>
  <c r="H219" i="44"/>
  <c r="G222" i="44"/>
  <c r="H191" i="44"/>
  <c r="D191" i="44"/>
  <c r="H190" i="44"/>
  <c r="D190" i="44"/>
  <c r="H189" i="44"/>
  <c r="D189" i="44"/>
  <c r="H188" i="44"/>
  <c r="D188" i="44"/>
  <c r="H187" i="44"/>
  <c r="D187" i="44"/>
  <c r="E186" i="44"/>
  <c r="E185" i="44"/>
  <c r="O182" i="44"/>
  <c r="G191" i="44"/>
  <c r="C191" i="44"/>
  <c r="G190" i="44"/>
  <c r="C190" i="44"/>
  <c r="G189" i="44"/>
  <c r="C189" i="44"/>
  <c r="G188" i="44"/>
  <c r="C188" i="44"/>
  <c r="G187" i="44"/>
  <c r="C187" i="44"/>
  <c r="H186" i="44"/>
  <c r="D186" i="44"/>
  <c r="H185" i="44"/>
  <c r="D185" i="44"/>
  <c r="C186" i="44"/>
  <c r="C185" i="44"/>
  <c r="F185" i="44"/>
  <c r="F192" i="44" s="1"/>
  <c r="E187" i="44"/>
  <c r="E189" i="44"/>
  <c r="E191" i="44"/>
  <c r="E252" i="44"/>
  <c r="E256" i="44"/>
  <c r="E183" i="44"/>
  <c r="E154" i="44"/>
  <c r="E124" i="44"/>
  <c r="E81" i="44"/>
  <c r="E95" i="44"/>
  <c r="E212" i="44"/>
  <c r="E241" i="44"/>
  <c r="F223" i="44"/>
  <c r="E222" i="44"/>
  <c r="G220" i="44"/>
  <c r="C220" i="44"/>
  <c r="G219" i="44"/>
  <c r="C219" i="44"/>
  <c r="G218" i="44"/>
  <c r="C218" i="44"/>
  <c r="G217" i="44"/>
  <c r="C217" i="44"/>
  <c r="G216" i="44"/>
  <c r="C216" i="44"/>
  <c r="C214" i="44"/>
  <c r="G214" i="44"/>
  <c r="C215" i="44"/>
  <c r="G215" i="44"/>
  <c r="H216" i="44"/>
  <c r="E217" i="44"/>
  <c r="H218" i="44"/>
  <c r="E219" i="44"/>
  <c r="H220" i="44"/>
  <c r="D222" i="44"/>
  <c r="C223" i="44"/>
  <c r="H223" i="44"/>
  <c r="D214" i="44"/>
  <c r="H214" i="44"/>
  <c r="D215" i="44"/>
  <c r="H215" i="44"/>
  <c r="D216" i="44"/>
  <c r="F217" i="44"/>
  <c r="D218" i="44"/>
  <c r="F219" i="44"/>
  <c r="D220" i="44"/>
  <c r="F222" i="44"/>
  <c r="D223" i="44"/>
  <c r="H245" i="44"/>
  <c r="D246" i="44"/>
  <c r="H246" i="44"/>
  <c r="D247" i="44"/>
  <c r="H247" i="44"/>
  <c r="D248" i="44"/>
  <c r="H248" i="44"/>
  <c r="D249" i="44"/>
  <c r="H249" i="44"/>
  <c r="F251" i="44"/>
  <c r="C252" i="44"/>
  <c r="G252" i="44"/>
  <c r="C243" i="44"/>
  <c r="G243" i="44"/>
  <c r="C244" i="44"/>
  <c r="G244" i="44"/>
  <c r="F245" i="44"/>
  <c r="F246" i="44"/>
  <c r="F247" i="44"/>
  <c r="F248" i="44"/>
  <c r="F249" i="44"/>
  <c r="D251" i="44"/>
  <c r="H251" i="44"/>
  <c r="A243" i="43"/>
  <c r="A156" i="43"/>
  <c r="A83" i="43"/>
  <c r="A214" i="43"/>
  <c r="A126" i="43"/>
  <c r="A185" i="43"/>
  <c r="A247" i="43"/>
  <c r="A218" i="43"/>
  <c r="A160" i="43"/>
  <c r="A189" i="43"/>
  <c r="A87" i="43"/>
  <c r="A130" i="43"/>
  <c r="A244" i="43"/>
  <c r="A157" i="43"/>
  <c r="A84" i="43"/>
  <c r="A215" i="43"/>
  <c r="A186" i="43"/>
  <c r="A127" i="43"/>
  <c r="A248" i="43"/>
  <c r="A219" i="43"/>
  <c r="A161" i="43"/>
  <c r="A88" i="43"/>
  <c r="A190" i="43"/>
  <c r="A131" i="43"/>
  <c r="E256" i="43"/>
  <c r="E183" i="43"/>
  <c r="E241" i="43"/>
  <c r="E212" i="43"/>
  <c r="F63" i="43"/>
  <c r="G64" i="43"/>
  <c r="G66" i="43"/>
  <c r="A249" i="43"/>
  <c r="A220" i="43"/>
  <c r="A162" i="43"/>
  <c r="A191" i="43"/>
  <c r="A89" i="43"/>
  <c r="C70" i="43"/>
  <c r="E71" i="43"/>
  <c r="D95" i="43"/>
  <c r="E124" i="43"/>
  <c r="C156" i="43"/>
  <c r="H156" i="43"/>
  <c r="E157" i="43"/>
  <c r="A158" i="43"/>
  <c r="G158" i="43"/>
  <c r="D159" i="43"/>
  <c r="C160" i="43"/>
  <c r="H161" i="43"/>
  <c r="H162" i="43"/>
  <c r="F164" i="43"/>
  <c r="H183" i="43"/>
  <c r="D223" i="43"/>
  <c r="D220" i="43"/>
  <c r="G217" i="43"/>
  <c r="E216" i="43"/>
  <c r="F215" i="43"/>
  <c r="F214" i="43"/>
  <c r="C223" i="43"/>
  <c r="C220" i="43"/>
  <c r="H218" i="43"/>
  <c r="E217" i="43"/>
  <c r="D216" i="43"/>
  <c r="E215" i="43"/>
  <c r="E214" i="43"/>
  <c r="O211" i="43"/>
  <c r="H216" i="43"/>
  <c r="E219" i="43"/>
  <c r="E222" i="43"/>
  <c r="A184" i="43"/>
  <c r="A242" i="43"/>
  <c r="B61" i="43"/>
  <c r="E62" i="43"/>
  <c r="H63" i="43"/>
  <c r="C64" i="43"/>
  <c r="H64" i="43"/>
  <c r="F65" i="43"/>
  <c r="C66" i="43"/>
  <c r="H66" i="43"/>
  <c r="F67" i="43"/>
  <c r="C68" i="43"/>
  <c r="H68" i="43"/>
  <c r="D70" i="43"/>
  <c r="G71" i="43"/>
  <c r="D81" i="43"/>
  <c r="A82" i="43"/>
  <c r="E95" i="43"/>
  <c r="O123" i="43"/>
  <c r="F126" i="43"/>
  <c r="C127" i="43"/>
  <c r="H127" i="43"/>
  <c r="F128" i="43"/>
  <c r="C129" i="43"/>
  <c r="H129" i="43"/>
  <c r="F130" i="43"/>
  <c r="C131" i="43"/>
  <c r="H131" i="43"/>
  <c r="F132" i="43"/>
  <c r="G134" i="43"/>
  <c r="E135" i="43"/>
  <c r="H165" i="43"/>
  <c r="D165" i="43"/>
  <c r="G164" i="43"/>
  <c r="C164" i="43"/>
  <c r="F162" i="43"/>
  <c r="F161" i="43"/>
  <c r="F160" i="43"/>
  <c r="F165" i="43"/>
  <c r="H164" i="43"/>
  <c r="G162" i="43"/>
  <c r="D161" i="43"/>
  <c r="G160" i="43"/>
  <c r="E159" i="43"/>
  <c r="E158" i="43"/>
  <c r="F157" i="43"/>
  <c r="F156" i="43"/>
  <c r="A155" i="43"/>
  <c r="D156" i="43"/>
  <c r="G157" i="43"/>
  <c r="C158" i="43"/>
  <c r="H158" i="43"/>
  <c r="F159" i="43"/>
  <c r="D160" i="43"/>
  <c r="C161" i="43"/>
  <c r="C162" i="43"/>
  <c r="C188" i="43"/>
  <c r="G219" i="43"/>
  <c r="F222" i="43"/>
  <c r="D241" i="43"/>
  <c r="G248" i="43"/>
  <c r="C256" i="43"/>
  <c r="C212" i="43"/>
  <c r="C241" i="43"/>
  <c r="C95" i="43"/>
  <c r="G241" i="43"/>
  <c r="G212" i="43"/>
  <c r="G95" i="43"/>
  <c r="F62" i="43"/>
  <c r="D63" i="43"/>
  <c r="D64" i="43"/>
  <c r="A246" i="43"/>
  <c r="A217" i="43"/>
  <c r="A86" i="43"/>
  <c r="G65" i="43"/>
  <c r="D66" i="43"/>
  <c r="G67" i="43"/>
  <c r="D68" i="43"/>
  <c r="E70" i="43"/>
  <c r="C71" i="43"/>
  <c r="E81" i="43"/>
  <c r="G124" i="43"/>
  <c r="G126" i="43"/>
  <c r="D127" i="43"/>
  <c r="G128" i="43"/>
  <c r="D129" i="43"/>
  <c r="G130" i="43"/>
  <c r="D131" i="43"/>
  <c r="A132" i="43"/>
  <c r="G132" i="43"/>
  <c r="C134" i="43"/>
  <c r="H134" i="43"/>
  <c r="E154" i="43"/>
  <c r="B155" i="43"/>
  <c r="E156" i="43"/>
  <c r="C157" i="43"/>
  <c r="H157" i="43"/>
  <c r="D158" i="43"/>
  <c r="A159" i="43"/>
  <c r="G159" i="43"/>
  <c r="E160" i="43"/>
  <c r="E161" i="43"/>
  <c r="D162" i="43"/>
  <c r="D164" i="43"/>
  <c r="C165" i="43"/>
  <c r="H191" i="43"/>
  <c r="D191" i="43"/>
  <c r="H190" i="43"/>
  <c r="D190" i="43"/>
  <c r="H189" i="43"/>
  <c r="D189" i="43"/>
  <c r="H188" i="43"/>
  <c r="D188" i="43"/>
  <c r="H187" i="43"/>
  <c r="D187" i="43"/>
  <c r="E186" i="43"/>
  <c r="E185" i="43"/>
  <c r="O182" i="43"/>
  <c r="G191" i="43"/>
  <c r="C191" i="43"/>
  <c r="F190" i="43"/>
  <c r="C189" i="43"/>
  <c r="F188" i="43"/>
  <c r="C187" i="43"/>
  <c r="G186" i="43"/>
  <c r="E190" i="43"/>
  <c r="G189" i="43"/>
  <c r="E188" i="43"/>
  <c r="G187" i="43"/>
  <c r="F186" i="43"/>
  <c r="H185" i="43"/>
  <c r="H192" i="43" s="1"/>
  <c r="C185" i="43"/>
  <c r="D185" i="43"/>
  <c r="D192" i="43" s="1"/>
  <c r="C186" i="43"/>
  <c r="E187" i="43"/>
  <c r="G188" i="43"/>
  <c r="E191" i="43"/>
  <c r="A213" i="43"/>
  <c r="C218" i="43"/>
  <c r="H220" i="43"/>
  <c r="H223" i="43"/>
  <c r="D245" i="43"/>
  <c r="G256" i="43"/>
  <c r="O59" i="43"/>
  <c r="D62" i="43"/>
  <c r="A245" i="43"/>
  <c r="A216" i="43"/>
  <c r="A187" i="43"/>
  <c r="A85" i="43"/>
  <c r="D65" i="43"/>
  <c r="D67" i="43"/>
  <c r="G68" i="43"/>
  <c r="F71" i="43"/>
  <c r="B71" i="43"/>
  <c r="B265" i="43" s="1"/>
  <c r="F70" i="43"/>
  <c r="E68" i="43"/>
  <c r="E67" i="43"/>
  <c r="E66" i="43"/>
  <c r="E65" i="43"/>
  <c r="E64" i="43"/>
  <c r="G63" i="43"/>
  <c r="C63" i="43"/>
  <c r="G62" i="43"/>
  <c r="C62" i="43"/>
  <c r="D256" i="43"/>
  <c r="D212" i="43"/>
  <c r="D154" i="43"/>
  <c r="D124" i="43"/>
  <c r="H256" i="43"/>
  <c r="H212" i="43"/>
  <c r="H154" i="43"/>
  <c r="H124" i="43"/>
  <c r="H62" i="43"/>
  <c r="E63" i="43"/>
  <c r="F64" i="43"/>
  <c r="C65" i="43"/>
  <c r="H65" i="43"/>
  <c r="F66" i="43"/>
  <c r="C67" i="43"/>
  <c r="H67" i="43"/>
  <c r="F68" i="43"/>
  <c r="G70" i="43"/>
  <c r="D71" i="43"/>
  <c r="H95" i="43"/>
  <c r="G135" i="43"/>
  <c r="C135" i="43"/>
  <c r="F134" i="43"/>
  <c r="E132" i="43"/>
  <c r="E131" i="43"/>
  <c r="E88" i="43" s="1"/>
  <c r="E130" i="43"/>
  <c r="E129" i="43"/>
  <c r="E86" i="43" s="1"/>
  <c r="E128" i="43"/>
  <c r="E85" i="43" s="1"/>
  <c r="E127" i="43"/>
  <c r="E84" i="43" s="1"/>
  <c r="E126" i="43"/>
  <c r="E83" i="43" s="1"/>
  <c r="C126" i="43"/>
  <c r="H126" i="43"/>
  <c r="F127" i="43"/>
  <c r="F84" i="43" s="1"/>
  <c r="C128" i="43"/>
  <c r="H128" i="43"/>
  <c r="H85" i="43" s="1"/>
  <c r="F129" i="43"/>
  <c r="C130" i="43"/>
  <c r="C87" i="43" s="1"/>
  <c r="H130" i="43"/>
  <c r="F131" i="43"/>
  <c r="C132" i="43"/>
  <c r="C89" i="43" s="1"/>
  <c r="H132" i="43"/>
  <c r="H89" i="43" s="1"/>
  <c r="D134" i="43"/>
  <c r="H135" i="43"/>
  <c r="O153" i="43"/>
  <c r="G156" i="43"/>
  <c r="D157" i="43"/>
  <c r="F158" i="43"/>
  <c r="C159" i="43"/>
  <c r="H159" i="43"/>
  <c r="H160" i="43"/>
  <c r="G161" i="43"/>
  <c r="E162" i="43"/>
  <c r="E164" i="43"/>
  <c r="D218" i="43"/>
  <c r="E252" i="43"/>
  <c r="H251" i="43"/>
  <c r="D251" i="43"/>
  <c r="F249" i="43"/>
  <c r="F248" i="43"/>
  <c r="F247" i="43"/>
  <c r="F246" i="43"/>
  <c r="F245" i="43"/>
  <c r="H252" i="43"/>
  <c r="D252" i="43"/>
  <c r="G251" i="43"/>
  <c r="C251" i="43"/>
  <c r="E249" i="43"/>
  <c r="E248" i="43"/>
  <c r="E247" i="43"/>
  <c r="E246" i="43"/>
  <c r="E245" i="43"/>
  <c r="F244" i="43"/>
  <c r="F243" i="43"/>
  <c r="F252" i="43"/>
  <c r="E251" i="43"/>
  <c r="C249" i="43"/>
  <c r="C248" i="43"/>
  <c r="C247" i="43"/>
  <c r="C246" i="43"/>
  <c r="C245" i="43"/>
  <c r="G244" i="43"/>
  <c r="D243" i="43"/>
  <c r="O240" i="43"/>
  <c r="C252" i="43"/>
  <c r="H249" i="43"/>
  <c r="H248" i="43"/>
  <c r="H247" i="43"/>
  <c r="H246" i="43"/>
  <c r="H245" i="43"/>
  <c r="E244" i="43"/>
  <c r="H243" i="43"/>
  <c r="C243" i="43"/>
  <c r="G252" i="43"/>
  <c r="D248" i="43"/>
  <c r="D246" i="43"/>
  <c r="H244" i="43"/>
  <c r="E243" i="43"/>
  <c r="G249" i="43"/>
  <c r="G247" i="43"/>
  <c r="G245" i="43"/>
  <c r="D244" i="43"/>
  <c r="G243" i="43"/>
  <c r="G246" i="43"/>
  <c r="F241" i="43"/>
  <c r="F256" i="43"/>
  <c r="B81" i="43"/>
  <c r="F81" i="43"/>
  <c r="F183" i="43"/>
  <c r="F212" i="43"/>
  <c r="E223" i="43"/>
  <c r="H222" i="43"/>
  <c r="D222" i="43"/>
  <c r="F220" i="43"/>
  <c r="F219" i="43"/>
  <c r="F218" i="43"/>
  <c r="F217" i="43"/>
  <c r="C214" i="43"/>
  <c r="G214" i="43"/>
  <c r="C215" i="43"/>
  <c r="G215" i="43"/>
  <c r="F216" i="43"/>
  <c r="C217" i="43"/>
  <c r="H217" i="43"/>
  <c r="E218" i="43"/>
  <c r="C219" i="43"/>
  <c r="H219" i="43"/>
  <c r="E220" i="43"/>
  <c r="G222" i="43"/>
  <c r="F223" i="43"/>
  <c r="D214" i="43"/>
  <c r="H214" i="43"/>
  <c r="D215" i="43"/>
  <c r="H215" i="43"/>
  <c r="C216" i="43"/>
  <c r="G216" i="43"/>
  <c r="D217" i="43"/>
  <c r="G218" i="43"/>
  <c r="D219" i="43"/>
  <c r="G220" i="43"/>
  <c r="C222" i="43"/>
  <c r="G223" i="43"/>
  <c r="A243" i="42"/>
  <c r="A214" i="42"/>
  <c r="A185" i="42"/>
  <c r="A156" i="42"/>
  <c r="A83" i="42"/>
  <c r="A126" i="42"/>
  <c r="A246" i="42"/>
  <c r="A188" i="42"/>
  <c r="A217" i="42"/>
  <c r="A129" i="42"/>
  <c r="A159" i="42"/>
  <c r="A86" i="42"/>
  <c r="A249" i="42"/>
  <c r="A191" i="42"/>
  <c r="A220" i="42"/>
  <c r="A162" i="42"/>
  <c r="A132" i="42"/>
  <c r="A89" i="42"/>
  <c r="A247" i="42"/>
  <c r="A189" i="42"/>
  <c r="A160" i="42"/>
  <c r="A87" i="42"/>
  <c r="A130" i="42"/>
  <c r="A218" i="42"/>
  <c r="A82" i="42"/>
  <c r="A242" i="42"/>
  <c r="A213" i="42"/>
  <c r="A155" i="42"/>
  <c r="A184" i="42"/>
  <c r="A125" i="42"/>
  <c r="A245" i="42"/>
  <c r="A187" i="42"/>
  <c r="A158" i="42"/>
  <c r="A216" i="42"/>
  <c r="A85" i="42"/>
  <c r="A128" i="42"/>
  <c r="A248" i="42"/>
  <c r="A190" i="42"/>
  <c r="A219" i="42"/>
  <c r="A131" i="42"/>
  <c r="A161" i="42"/>
  <c r="A88" i="42"/>
  <c r="F71" i="42"/>
  <c r="B81" i="42"/>
  <c r="A84" i="42"/>
  <c r="H95" i="42"/>
  <c r="E135" i="42"/>
  <c r="G134" i="42"/>
  <c r="F132" i="42"/>
  <c r="C131" i="42"/>
  <c r="F130" i="42"/>
  <c r="C129" i="42"/>
  <c r="F128" i="42"/>
  <c r="C127" i="42"/>
  <c r="F126" i="42"/>
  <c r="H135" i="42"/>
  <c r="C135" i="42"/>
  <c r="D134" i="42"/>
  <c r="C132" i="42"/>
  <c r="F131" i="42"/>
  <c r="C130" i="42"/>
  <c r="F129" i="42"/>
  <c r="C128" i="42"/>
  <c r="F127" i="42"/>
  <c r="O123" i="42"/>
  <c r="H124" i="42"/>
  <c r="C126" i="42"/>
  <c r="G130" i="42"/>
  <c r="O59" i="42"/>
  <c r="E256" i="42"/>
  <c r="E241" i="42"/>
  <c r="E81" i="42"/>
  <c r="E183" i="42"/>
  <c r="E124" i="42"/>
  <c r="E95" i="42"/>
  <c r="E212" i="42"/>
  <c r="F63" i="42"/>
  <c r="D64" i="42"/>
  <c r="D65" i="42"/>
  <c r="D66" i="42"/>
  <c r="H66" i="42"/>
  <c r="H67" i="42"/>
  <c r="H68" i="42"/>
  <c r="E71" i="42"/>
  <c r="E65" i="42"/>
  <c r="E66" i="42"/>
  <c r="E67" i="42"/>
  <c r="E68" i="42"/>
  <c r="F70" i="42"/>
  <c r="C241" i="42"/>
  <c r="C256" i="42"/>
  <c r="C183" i="42"/>
  <c r="C154" i="42"/>
  <c r="C124" i="42"/>
  <c r="G241" i="42"/>
  <c r="G256" i="42"/>
  <c r="G183" i="42"/>
  <c r="G154" i="42"/>
  <c r="G124" i="42"/>
  <c r="G212" i="42"/>
  <c r="B61" i="42"/>
  <c r="D62" i="42"/>
  <c r="H62" i="42"/>
  <c r="D63" i="42"/>
  <c r="H63" i="42"/>
  <c r="F64" i="42"/>
  <c r="F65" i="42"/>
  <c r="F66" i="42"/>
  <c r="F67" i="42"/>
  <c r="F68" i="42"/>
  <c r="C70" i="42"/>
  <c r="G70" i="42"/>
  <c r="C71" i="42"/>
  <c r="G71" i="42"/>
  <c r="C81" i="42"/>
  <c r="C95" i="42"/>
  <c r="B124" i="42"/>
  <c r="G126" i="42"/>
  <c r="G128" i="42"/>
  <c r="E131" i="42"/>
  <c r="C134" i="42"/>
  <c r="H165" i="42"/>
  <c r="C165" i="42"/>
  <c r="D164" i="42"/>
  <c r="C162" i="42"/>
  <c r="F161" i="42"/>
  <c r="C160" i="42"/>
  <c r="F159" i="42"/>
  <c r="C158" i="42"/>
  <c r="G157" i="42"/>
  <c r="D156" i="42"/>
  <c r="G165" i="42"/>
  <c r="H164" i="42"/>
  <c r="C164" i="42"/>
  <c r="G162" i="42"/>
  <c r="E161" i="42"/>
  <c r="G160" i="42"/>
  <c r="E159" i="42"/>
  <c r="G158" i="42"/>
  <c r="F157" i="42"/>
  <c r="H156" i="42"/>
  <c r="C156" i="42"/>
  <c r="E165" i="42"/>
  <c r="G164" i="42"/>
  <c r="F162" i="42"/>
  <c r="C161" i="42"/>
  <c r="F160" i="42"/>
  <c r="C159" i="42"/>
  <c r="F158" i="42"/>
  <c r="D157" i="42"/>
  <c r="G156" i="42"/>
  <c r="O153" i="42"/>
  <c r="C157" i="42"/>
  <c r="G159" i="42"/>
  <c r="E162" i="42"/>
  <c r="D165" i="42"/>
  <c r="C191" i="42"/>
  <c r="H186" i="42"/>
  <c r="C212" i="42"/>
  <c r="F62" i="42"/>
  <c r="A215" i="42"/>
  <c r="A244" i="42"/>
  <c r="A157" i="42"/>
  <c r="A127" i="42"/>
  <c r="H64" i="42"/>
  <c r="H65" i="42"/>
  <c r="D67" i="42"/>
  <c r="D68" i="42"/>
  <c r="B212" i="42"/>
  <c r="B95" i="42"/>
  <c r="B256" i="42"/>
  <c r="B241" i="42"/>
  <c r="B154" i="42"/>
  <c r="F212" i="42"/>
  <c r="F95" i="42"/>
  <c r="F256" i="42"/>
  <c r="F183" i="42"/>
  <c r="F154" i="42"/>
  <c r="C62" i="42"/>
  <c r="G62" i="42"/>
  <c r="C63" i="42"/>
  <c r="G63" i="42"/>
  <c r="D256" i="42"/>
  <c r="D241" i="42"/>
  <c r="D212" i="42"/>
  <c r="D154" i="42"/>
  <c r="D183" i="42"/>
  <c r="H256" i="42"/>
  <c r="H241" i="42"/>
  <c r="H212" i="42"/>
  <c r="H154" i="42"/>
  <c r="E62" i="42"/>
  <c r="E63" i="42"/>
  <c r="C64" i="42"/>
  <c r="G64" i="42"/>
  <c r="C65" i="42"/>
  <c r="G65" i="42"/>
  <c r="C66" i="42"/>
  <c r="G66" i="42"/>
  <c r="C67" i="42"/>
  <c r="G67" i="42"/>
  <c r="C68" i="42"/>
  <c r="G68" i="42"/>
  <c r="D70" i="42"/>
  <c r="H70" i="42"/>
  <c r="D71" i="42"/>
  <c r="D81" i="42"/>
  <c r="D95" i="42"/>
  <c r="F135" i="42"/>
  <c r="D124" i="42"/>
  <c r="E129" i="42"/>
  <c r="H134" i="42"/>
  <c r="E154" i="42"/>
  <c r="E160" i="42"/>
  <c r="B163" i="42"/>
  <c r="B260" i="42" s="1"/>
  <c r="E187" i="42"/>
  <c r="D186" i="42"/>
  <c r="F185" i="42"/>
  <c r="H183" i="42"/>
  <c r="D187" i="42"/>
  <c r="E190" i="42"/>
  <c r="H194" i="42"/>
  <c r="E194" i="42"/>
  <c r="C188" i="42"/>
  <c r="H188" i="42"/>
  <c r="G189" i="42"/>
  <c r="G190" i="42"/>
  <c r="G191" i="42"/>
  <c r="F223" i="42"/>
  <c r="E222" i="42"/>
  <c r="G220" i="42"/>
  <c r="C220" i="42"/>
  <c r="G219" i="42"/>
  <c r="C219" i="42"/>
  <c r="G218" i="42"/>
  <c r="C218" i="42"/>
  <c r="G217" i="42"/>
  <c r="C217" i="42"/>
  <c r="G216" i="42"/>
  <c r="C216" i="42"/>
  <c r="G223" i="42"/>
  <c r="H222" i="42"/>
  <c r="C222" i="42"/>
  <c r="F220" i="42"/>
  <c r="D219" i="42"/>
  <c r="F218" i="42"/>
  <c r="D217" i="42"/>
  <c r="F216" i="42"/>
  <c r="F215" i="42"/>
  <c r="F214" i="42"/>
  <c r="E223" i="42"/>
  <c r="G222" i="42"/>
  <c r="E220" i="42"/>
  <c r="H219" i="42"/>
  <c r="E218" i="42"/>
  <c r="H217" i="42"/>
  <c r="E216" i="42"/>
  <c r="E215" i="42"/>
  <c r="D223" i="42"/>
  <c r="F222" i="42"/>
  <c r="D220" i="42"/>
  <c r="F219" i="42"/>
  <c r="D218" i="42"/>
  <c r="F217" i="42"/>
  <c r="D216" i="42"/>
  <c r="H215" i="42"/>
  <c r="D215" i="42"/>
  <c r="H214" i="42"/>
  <c r="D214" i="42"/>
  <c r="E214" i="42"/>
  <c r="H218" i="42"/>
  <c r="B125" i="42"/>
  <c r="E126" i="42"/>
  <c r="G127" i="42"/>
  <c r="E128" i="42"/>
  <c r="E85" i="42" s="1"/>
  <c r="G129" i="42"/>
  <c r="G86" i="42" s="1"/>
  <c r="E130" i="42"/>
  <c r="E87" i="42" s="1"/>
  <c r="G131" i="42"/>
  <c r="G88" i="42" s="1"/>
  <c r="E132" i="42"/>
  <c r="E89" i="42" s="1"/>
  <c r="F134" i="42"/>
  <c r="G194" i="42"/>
  <c r="C194" i="42"/>
  <c r="H191" i="42"/>
  <c r="D191" i="42"/>
  <c r="H190" i="42"/>
  <c r="D190" i="42"/>
  <c r="H189" i="42"/>
  <c r="D189" i="42"/>
  <c r="H185" i="42"/>
  <c r="E186" i="42"/>
  <c r="G187" i="42"/>
  <c r="D188" i="42"/>
  <c r="D194" i="42"/>
  <c r="G214" i="42"/>
  <c r="H216" i="42"/>
  <c r="E219" i="42"/>
  <c r="D222" i="42"/>
  <c r="G248" i="42"/>
  <c r="F165" i="42"/>
  <c r="O182" i="42"/>
  <c r="D185" i="42"/>
  <c r="F186" i="42"/>
  <c r="C187" i="42"/>
  <c r="H187" i="42"/>
  <c r="E188" i="42"/>
  <c r="C189" i="42"/>
  <c r="C190" i="42"/>
  <c r="F194" i="42"/>
  <c r="O211" i="42"/>
  <c r="C215" i="42"/>
  <c r="E217" i="42"/>
  <c r="C223" i="42"/>
  <c r="E251" i="42"/>
  <c r="C249" i="42"/>
  <c r="C247" i="42"/>
  <c r="G245" i="42"/>
  <c r="D244" i="42"/>
  <c r="F243" i="42"/>
  <c r="H244" i="42"/>
  <c r="E243" i="42"/>
  <c r="O240" i="42"/>
  <c r="F244" i="42"/>
  <c r="D245" i="42"/>
  <c r="G246" i="42"/>
  <c r="E252" i="42"/>
  <c r="D126" i="42"/>
  <c r="D83" i="42" s="1"/>
  <c r="H126" i="42"/>
  <c r="H83" i="42" s="1"/>
  <c r="D127" i="42"/>
  <c r="D84" i="42" s="1"/>
  <c r="H127" i="42"/>
  <c r="H84" i="42" s="1"/>
  <c r="D128" i="42"/>
  <c r="H128" i="42"/>
  <c r="D129" i="42"/>
  <c r="H129" i="42"/>
  <c r="D130" i="42"/>
  <c r="H130" i="42"/>
  <c r="D131" i="42"/>
  <c r="H131" i="42"/>
  <c r="D132" i="42"/>
  <c r="H132" i="42"/>
  <c r="E134" i="42"/>
  <c r="E156" i="42"/>
  <c r="E157" i="42"/>
  <c r="D158" i="42"/>
  <c r="H158" i="42"/>
  <c r="D159" i="42"/>
  <c r="H159" i="42"/>
  <c r="D160" i="42"/>
  <c r="H160" i="42"/>
  <c r="D161" i="42"/>
  <c r="H161" i="42"/>
  <c r="D162" i="42"/>
  <c r="H162" i="42"/>
  <c r="E164" i="42"/>
  <c r="C185" i="42"/>
  <c r="G185" i="42"/>
  <c r="C186" i="42"/>
  <c r="G186" i="42"/>
  <c r="F187" i="42"/>
  <c r="F188" i="42"/>
  <c r="F189" i="42"/>
  <c r="F190" i="42"/>
  <c r="F191" i="42"/>
  <c r="E247" i="42"/>
  <c r="E246" i="42"/>
  <c r="E245" i="42"/>
  <c r="D247" i="42"/>
  <c r="H246" i="42"/>
  <c r="D246" i="42"/>
  <c r="H243" i="42"/>
  <c r="E244" i="42"/>
  <c r="H245" i="42"/>
  <c r="G247" i="42"/>
  <c r="G249" i="42"/>
  <c r="H247" i="42"/>
  <c r="D248" i="42"/>
  <c r="H248" i="42"/>
  <c r="D249" i="42"/>
  <c r="H249" i="42"/>
  <c r="F251" i="42"/>
  <c r="C252" i="42"/>
  <c r="G252" i="42"/>
  <c r="E248" i="42"/>
  <c r="E249" i="42"/>
  <c r="C251" i="42"/>
  <c r="G251" i="42"/>
  <c r="D252" i="42"/>
  <c r="H252" i="42"/>
  <c r="C243" i="42"/>
  <c r="G243" i="42"/>
  <c r="C244" i="42"/>
  <c r="G244" i="42"/>
  <c r="F245" i="42"/>
  <c r="F246" i="42"/>
  <c r="F247" i="42"/>
  <c r="F248" i="42"/>
  <c r="F249" i="42"/>
  <c r="D251" i="42"/>
  <c r="H251" i="42"/>
  <c r="B79" i="2"/>
  <c r="I91" i="3"/>
  <c r="I98" i="43" l="1"/>
  <c r="I101" i="45"/>
  <c r="I100" i="45"/>
  <c r="I98" i="45"/>
  <c r="I97" i="45"/>
  <c r="I102" i="45"/>
  <c r="I101" i="44"/>
  <c r="I100" i="44"/>
  <c r="I98" i="44"/>
  <c r="I97" i="44"/>
  <c r="I102" i="44"/>
  <c r="I101" i="43"/>
  <c r="I100" i="43"/>
  <c r="I97" i="43"/>
  <c r="I103" i="43"/>
  <c r="I102" i="43"/>
  <c r="I103" i="42"/>
  <c r="I99" i="42"/>
  <c r="I97" i="42"/>
  <c r="I100" i="42"/>
  <c r="I101" i="42"/>
  <c r="I102" i="42"/>
  <c r="H192" i="44"/>
  <c r="F89" i="44"/>
  <c r="F279" i="44" s="1"/>
  <c r="C192" i="44"/>
  <c r="H266" i="44"/>
  <c r="G85" i="44"/>
  <c r="G275" i="44" s="1"/>
  <c r="E192" i="45"/>
  <c r="C89" i="47"/>
  <c r="F86" i="47"/>
  <c r="H83" i="47"/>
  <c r="E89" i="47"/>
  <c r="E279" i="47" s="1"/>
  <c r="F266" i="47"/>
  <c r="E192" i="47"/>
  <c r="G86" i="47"/>
  <c r="H275" i="47"/>
  <c r="H278" i="47"/>
  <c r="E275" i="47"/>
  <c r="G192" i="48"/>
  <c r="D266" i="48"/>
  <c r="D192" i="48"/>
  <c r="G89" i="48"/>
  <c r="G279" i="48" s="1"/>
  <c r="F133" i="48"/>
  <c r="F259" i="48" s="1"/>
  <c r="F83" i="48"/>
  <c r="E85" i="48"/>
  <c r="E275" i="48" s="1"/>
  <c r="E89" i="48"/>
  <c r="E279" i="48" s="1"/>
  <c r="H133" i="48"/>
  <c r="H259" i="48" s="1"/>
  <c r="H83" i="48"/>
  <c r="H85" i="48"/>
  <c r="H275" i="48" s="1"/>
  <c r="H87" i="48"/>
  <c r="H277" i="48" s="1"/>
  <c r="H89" i="48"/>
  <c r="H279" i="48" s="1"/>
  <c r="G265" i="48"/>
  <c r="F84" i="48"/>
  <c r="F274" i="48" s="1"/>
  <c r="F87" i="48"/>
  <c r="F85" i="48"/>
  <c r="F275" i="48" s="1"/>
  <c r="G87" i="48"/>
  <c r="G277" i="48" s="1"/>
  <c r="F266" i="48"/>
  <c r="E265" i="48"/>
  <c r="C192" i="48"/>
  <c r="H261" i="48"/>
  <c r="H192" i="48"/>
  <c r="F192" i="48"/>
  <c r="C86" i="48"/>
  <c r="G86" i="48"/>
  <c r="G276" i="48" s="1"/>
  <c r="D84" i="48"/>
  <c r="D274" i="48" s="1"/>
  <c r="D86" i="48"/>
  <c r="D276" i="48" s="1"/>
  <c r="D88" i="48"/>
  <c r="D278" i="48" s="1"/>
  <c r="F265" i="48"/>
  <c r="G85" i="48"/>
  <c r="G83" i="48"/>
  <c r="F88" i="48"/>
  <c r="F278" i="48" s="1"/>
  <c r="E266" i="48"/>
  <c r="C265" i="48"/>
  <c r="D265" i="48"/>
  <c r="C85" i="48"/>
  <c r="E83" i="48"/>
  <c r="E87" i="48"/>
  <c r="H84" i="48"/>
  <c r="H86" i="48"/>
  <c r="H88" i="48"/>
  <c r="H278" i="48" s="1"/>
  <c r="E88" i="48"/>
  <c r="C266" i="48"/>
  <c r="C88" i="48"/>
  <c r="C83" i="48"/>
  <c r="F89" i="48"/>
  <c r="F279" i="48" s="1"/>
  <c r="H266" i="48"/>
  <c r="E192" i="48"/>
  <c r="E84" i="48"/>
  <c r="E274" i="48" s="1"/>
  <c r="G84" i="48"/>
  <c r="G88" i="48"/>
  <c r="D83" i="48"/>
  <c r="D85" i="48"/>
  <c r="D87" i="48"/>
  <c r="D89" i="48"/>
  <c r="F86" i="48"/>
  <c r="E86" i="48"/>
  <c r="B272" i="48"/>
  <c r="I272" i="48" s="1"/>
  <c r="C89" i="48"/>
  <c r="H265" i="48"/>
  <c r="C87" i="48"/>
  <c r="C84" i="48"/>
  <c r="G266" i="48"/>
  <c r="G83" i="47"/>
  <c r="D192" i="47"/>
  <c r="D261" i="47" s="1"/>
  <c r="F88" i="47"/>
  <c r="F278" i="47" s="1"/>
  <c r="H85" i="47"/>
  <c r="C83" i="47"/>
  <c r="F89" i="47"/>
  <c r="F279" i="47" s="1"/>
  <c r="C84" i="47"/>
  <c r="H88" i="47"/>
  <c r="F83" i="47"/>
  <c r="E266" i="47"/>
  <c r="C279" i="47"/>
  <c r="D86" i="47"/>
  <c r="C266" i="47"/>
  <c r="E276" i="47"/>
  <c r="G273" i="47"/>
  <c r="G265" i="47"/>
  <c r="G282" i="47" s="1"/>
  <c r="I194" i="47"/>
  <c r="F192" i="47"/>
  <c r="F85" i="47"/>
  <c r="G87" i="47"/>
  <c r="D266" i="47"/>
  <c r="G192" i="47"/>
  <c r="G261" i="47" s="1"/>
  <c r="G88" i="47"/>
  <c r="G278" i="47" s="1"/>
  <c r="G84" i="47"/>
  <c r="G274" i="47" s="1"/>
  <c r="H192" i="47"/>
  <c r="H87" i="47"/>
  <c r="H277" i="47" s="1"/>
  <c r="C85" i="47"/>
  <c r="E83" i="47"/>
  <c r="E87" i="47"/>
  <c r="C88" i="47"/>
  <c r="F87" i="47"/>
  <c r="F277" i="47" s="1"/>
  <c r="D88" i="47"/>
  <c r="D265" i="47"/>
  <c r="H265" i="47"/>
  <c r="G276" i="47"/>
  <c r="E265" i="47"/>
  <c r="G89" i="47"/>
  <c r="G279" i="47" s="1"/>
  <c r="B272" i="47"/>
  <c r="I272" i="47" s="1"/>
  <c r="H84" i="47"/>
  <c r="H266" i="47"/>
  <c r="D87" i="47"/>
  <c r="D83" i="47"/>
  <c r="H89" i="47"/>
  <c r="C87" i="47"/>
  <c r="F84" i="47"/>
  <c r="F90" i="47" s="1"/>
  <c r="E84" i="47"/>
  <c r="C192" i="47"/>
  <c r="H86" i="47"/>
  <c r="C86" i="47"/>
  <c r="G85" i="47"/>
  <c r="G266" i="47"/>
  <c r="D275" i="47"/>
  <c r="C265" i="47"/>
  <c r="D279" i="47"/>
  <c r="D84" i="47"/>
  <c r="F265" i="47"/>
  <c r="E278" i="47"/>
  <c r="C192" i="46"/>
  <c r="D192" i="46"/>
  <c r="D86" i="46"/>
  <c r="D276" i="46" s="1"/>
  <c r="E84" i="46"/>
  <c r="E88" i="46"/>
  <c r="E87" i="46"/>
  <c r="E277" i="46" s="1"/>
  <c r="C84" i="46"/>
  <c r="C86" i="46"/>
  <c r="C88" i="46"/>
  <c r="D266" i="46"/>
  <c r="D84" i="46"/>
  <c r="D274" i="46" s="1"/>
  <c r="D87" i="46"/>
  <c r="D277" i="46" s="1"/>
  <c r="D85" i="46"/>
  <c r="D275" i="46" s="1"/>
  <c r="D83" i="46"/>
  <c r="H192" i="46"/>
  <c r="F83" i="46"/>
  <c r="H85" i="46"/>
  <c r="H275" i="46" s="1"/>
  <c r="H89" i="46"/>
  <c r="H279" i="46" s="1"/>
  <c r="H88" i="46"/>
  <c r="G84" i="46"/>
  <c r="G274" i="46" s="1"/>
  <c r="G276" i="46"/>
  <c r="G278" i="46"/>
  <c r="H266" i="46"/>
  <c r="G266" i="46"/>
  <c r="E265" i="46"/>
  <c r="F89" i="46"/>
  <c r="F279" i="46" s="1"/>
  <c r="E192" i="46"/>
  <c r="G265" i="46"/>
  <c r="F192" i="46"/>
  <c r="E86" i="46"/>
  <c r="E85" i="46"/>
  <c r="E89" i="46"/>
  <c r="C83" i="46"/>
  <c r="C85" i="46"/>
  <c r="C87" i="46"/>
  <c r="C89" i="46"/>
  <c r="C266" i="46"/>
  <c r="E273" i="46"/>
  <c r="F266" i="46"/>
  <c r="D265" i="46"/>
  <c r="H274" i="46"/>
  <c r="B272" i="46"/>
  <c r="I272" i="46" s="1"/>
  <c r="D88" i="46"/>
  <c r="E266" i="46"/>
  <c r="F86" i="46"/>
  <c r="F88" i="46"/>
  <c r="F265" i="46"/>
  <c r="I194" i="46"/>
  <c r="G192" i="46"/>
  <c r="F87" i="46"/>
  <c r="H83" i="46"/>
  <c r="H87" i="46"/>
  <c r="H277" i="46" s="1"/>
  <c r="H86" i="46"/>
  <c r="G83" i="46"/>
  <c r="G85" i="46"/>
  <c r="G87" i="46"/>
  <c r="G277" i="46" s="1"/>
  <c r="G89" i="46"/>
  <c r="C265" i="46"/>
  <c r="H265" i="46"/>
  <c r="F85" i="46"/>
  <c r="D89" i="46"/>
  <c r="F84" i="46"/>
  <c r="I193" i="46"/>
  <c r="C87" i="45"/>
  <c r="C83" i="45"/>
  <c r="H84" i="45"/>
  <c r="H274" i="45" s="1"/>
  <c r="H86" i="45"/>
  <c r="H276" i="45" s="1"/>
  <c r="H88" i="45"/>
  <c r="H278" i="45" s="1"/>
  <c r="G85" i="45"/>
  <c r="G275" i="45" s="1"/>
  <c r="G266" i="45"/>
  <c r="G265" i="45"/>
  <c r="F265" i="45"/>
  <c r="G86" i="45"/>
  <c r="G276" i="45" s="1"/>
  <c r="G89" i="45"/>
  <c r="G279" i="45" s="1"/>
  <c r="C86" i="45"/>
  <c r="F266" i="45"/>
  <c r="E83" i="45"/>
  <c r="E265" i="45"/>
  <c r="D192" i="45"/>
  <c r="F86" i="45"/>
  <c r="F276" i="45" s="1"/>
  <c r="D83" i="45"/>
  <c r="D85" i="45"/>
  <c r="D275" i="45" s="1"/>
  <c r="D87" i="45"/>
  <c r="D277" i="45" s="1"/>
  <c r="D89" i="45"/>
  <c r="D279" i="45" s="1"/>
  <c r="E84" i="45"/>
  <c r="E274" i="45" s="1"/>
  <c r="C265" i="45"/>
  <c r="G83" i="45"/>
  <c r="D266" i="45"/>
  <c r="C266" i="45"/>
  <c r="E85" i="45"/>
  <c r="F83" i="45"/>
  <c r="F87" i="45"/>
  <c r="F277" i="45" s="1"/>
  <c r="H266" i="45"/>
  <c r="C192" i="45"/>
  <c r="H192" i="45"/>
  <c r="C89" i="45"/>
  <c r="C85" i="45"/>
  <c r="H83" i="45"/>
  <c r="H85" i="45"/>
  <c r="H275" i="45" s="1"/>
  <c r="H87" i="45"/>
  <c r="H277" i="45" s="1"/>
  <c r="H89" i="45"/>
  <c r="H279" i="45" s="1"/>
  <c r="E88" i="45"/>
  <c r="E278" i="45" s="1"/>
  <c r="E87" i="45"/>
  <c r="E277" i="45" s="1"/>
  <c r="C84" i="45"/>
  <c r="C90" i="45" s="1"/>
  <c r="C88" i="45"/>
  <c r="B272" i="45"/>
  <c r="I272" i="45" s="1"/>
  <c r="F192" i="45"/>
  <c r="F88" i="45"/>
  <c r="F84" i="45"/>
  <c r="D84" i="45"/>
  <c r="D86" i="45"/>
  <c r="D276" i="45" s="1"/>
  <c r="D88" i="45"/>
  <c r="D278" i="45" s="1"/>
  <c r="D265" i="45"/>
  <c r="G84" i="45"/>
  <c r="E89" i="45"/>
  <c r="F85" i="45"/>
  <c r="F89" i="45"/>
  <c r="H265" i="45"/>
  <c r="E86" i="45"/>
  <c r="G88" i="45"/>
  <c r="E266" i="45"/>
  <c r="G87" i="45"/>
  <c r="C86" i="44"/>
  <c r="E89" i="44"/>
  <c r="E279" i="44" s="1"/>
  <c r="E192" i="44"/>
  <c r="D83" i="44"/>
  <c r="E87" i="44"/>
  <c r="E277" i="44" s="1"/>
  <c r="E85" i="44"/>
  <c r="E275" i="44" s="1"/>
  <c r="D86" i="44"/>
  <c r="E84" i="44"/>
  <c r="E274" i="44" s="1"/>
  <c r="C87" i="44"/>
  <c r="H89" i="44"/>
  <c r="H279" i="44" s="1"/>
  <c r="F83" i="44"/>
  <c r="F87" i="44"/>
  <c r="F277" i="44" s="1"/>
  <c r="C265" i="44"/>
  <c r="D265" i="44"/>
  <c r="G86" i="44"/>
  <c r="G276" i="44" s="1"/>
  <c r="G192" i="44"/>
  <c r="G261" i="44" s="1"/>
  <c r="B69" i="44"/>
  <c r="B257" i="44" s="1"/>
  <c r="B272" i="44"/>
  <c r="G88" i="44"/>
  <c r="C84" i="44"/>
  <c r="D192" i="44"/>
  <c r="E83" i="44"/>
  <c r="H88" i="44"/>
  <c r="H86" i="44"/>
  <c r="H276" i="44" s="1"/>
  <c r="G83" i="44"/>
  <c r="G87" i="44"/>
  <c r="C85" i="44"/>
  <c r="H87" i="44"/>
  <c r="H277" i="44" s="1"/>
  <c r="F84" i="44"/>
  <c r="F274" i="44" s="1"/>
  <c r="F88" i="44"/>
  <c r="F278" i="44" s="1"/>
  <c r="D266" i="44"/>
  <c r="D283" i="44" s="1"/>
  <c r="C266" i="44"/>
  <c r="G265" i="44"/>
  <c r="G282" i="44" s="1"/>
  <c r="H84" i="44"/>
  <c r="C88" i="44"/>
  <c r="D84" i="44"/>
  <c r="D88" i="44"/>
  <c r="C83" i="44"/>
  <c r="H85" i="44"/>
  <c r="E88" i="44"/>
  <c r="F85" i="44"/>
  <c r="E266" i="44"/>
  <c r="E283" i="44" s="1"/>
  <c r="G84" i="44"/>
  <c r="D85" i="44"/>
  <c r="D89" i="44"/>
  <c r="F265" i="44"/>
  <c r="D87" i="44"/>
  <c r="G89" i="44"/>
  <c r="G279" i="44" s="1"/>
  <c r="H83" i="44"/>
  <c r="E86" i="44"/>
  <c r="C89" i="44"/>
  <c r="F86" i="44"/>
  <c r="G266" i="44"/>
  <c r="E265" i="44"/>
  <c r="F266" i="44"/>
  <c r="H265" i="44"/>
  <c r="E278" i="43"/>
  <c r="F265" i="43"/>
  <c r="E192" i="43"/>
  <c r="G85" i="43"/>
  <c r="G275" i="43" s="1"/>
  <c r="F89" i="43"/>
  <c r="H86" i="43"/>
  <c r="C84" i="43"/>
  <c r="H279" i="43"/>
  <c r="C277" i="43"/>
  <c r="C266" i="43"/>
  <c r="F274" i="43"/>
  <c r="G88" i="43"/>
  <c r="D83" i="43"/>
  <c r="D89" i="43"/>
  <c r="D279" i="43" s="1"/>
  <c r="H266" i="43"/>
  <c r="F86" i="43"/>
  <c r="H83" i="43"/>
  <c r="E89" i="43"/>
  <c r="E275" i="43"/>
  <c r="C192" i="43"/>
  <c r="D88" i="43"/>
  <c r="D278" i="43" s="1"/>
  <c r="D84" i="43"/>
  <c r="D274" i="43" s="1"/>
  <c r="C265" i="43"/>
  <c r="H88" i="43"/>
  <c r="C86" i="43"/>
  <c r="F83" i="43"/>
  <c r="C279" i="43"/>
  <c r="E273" i="43"/>
  <c r="G84" i="43"/>
  <c r="D85" i="43"/>
  <c r="D275" i="43" s="1"/>
  <c r="F192" i="43"/>
  <c r="F88" i="43"/>
  <c r="F278" i="43" s="1"/>
  <c r="C83" i="43"/>
  <c r="D265" i="43"/>
  <c r="E276" i="43"/>
  <c r="F266" i="43"/>
  <c r="G87" i="43"/>
  <c r="G277" i="43" s="1"/>
  <c r="G83" i="43"/>
  <c r="E266" i="43"/>
  <c r="C88" i="43"/>
  <c r="F85" i="43"/>
  <c r="G265" i="43"/>
  <c r="H275" i="43"/>
  <c r="B272" i="43"/>
  <c r="G86" i="43"/>
  <c r="H265" i="43"/>
  <c r="G192" i="43"/>
  <c r="H87" i="43"/>
  <c r="C85" i="43"/>
  <c r="E87" i="43"/>
  <c r="E90" i="43" s="1"/>
  <c r="G266" i="43"/>
  <c r="E274" i="43"/>
  <c r="G89" i="43"/>
  <c r="D86" i="43"/>
  <c r="F87" i="43"/>
  <c r="H84" i="43"/>
  <c r="D266" i="43"/>
  <c r="E265" i="43"/>
  <c r="I265" i="43" s="1"/>
  <c r="D87" i="43"/>
  <c r="H88" i="42"/>
  <c r="H86" i="42"/>
  <c r="E83" i="42"/>
  <c r="H266" i="42"/>
  <c r="C265" i="42"/>
  <c r="B272" i="42"/>
  <c r="F266" i="42"/>
  <c r="C87" i="42"/>
  <c r="F85" i="42"/>
  <c r="F89" i="42"/>
  <c r="E266" i="42"/>
  <c r="H265" i="42"/>
  <c r="H282" i="42" s="1"/>
  <c r="I251" i="42"/>
  <c r="I252" i="42"/>
  <c r="D88" i="42"/>
  <c r="D86" i="42"/>
  <c r="D266" i="42"/>
  <c r="E88" i="42"/>
  <c r="G266" i="42"/>
  <c r="E265" i="42"/>
  <c r="E282" i="42" s="1"/>
  <c r="G87" i="42"/>
  <c r="F84" i="42"/>
  <c r="F88" i="42"/>
  <c r="C86" i="42"/>
  <c r="G89" i="42"/>
  <c r="I193" i="42"/>
  <c r="H89" i="42"/>
  <c r="H87" i="42"/>
  <c r="H85" i="42"/>
  <c r="E86" i="42"/>
  <c r="G85" i="42"/>
  <c r="C266" i="42"/>
  <c r="C83" i="42"/>
  <c r="C85" i="42"/>
  <c r="C89" i="42"/>
  <c r="F83" i="42"/>
  <c r="F87" i="42"/>
  <c r="F265" i="42"/>
  <c r="E84" i="42"/>
  <c r="D89" i="42"/>
  <c r="D87" i="42"/>
  <c r="D85" i="42"/>
  <c r="G84" i="42"/>
  <c r="D265" i="42"/>
  <c r="D282" i="42" s="1"/>
  <c r="G83" i="42"/>
  <c r="G265" i="42"/>
  <c r="F86" i="42"/>
  <c r="C84" i="42"/>
  <c r="I84" i="42" s="1"/>
  <c r="C88" i="42"/>
  <c r="I88" i="42" s="1"/>
  <c r="I160" i="48"/>
  <c r="F221" i="48"/>
  <c r="F262" i="48" s="1"/>
  <c r="I160" i="47"/>
  <c r="I134" i="47"/>
  <c r="I217" i="47"/>
  <c r="E133" i="47"/>
  <c r="E259" i="47" s="1"/>
  <c r="I135" i="47"/>
  <c r="I158" i="47"/>
  <c r="E163" i="46"/>
  <c r="E260" i="46" s="1"/>
  <c r="D133" i="46"/>
  <c r="D259" i="46" s="1"/>
  <c r="E261" i="46"/>
  <c r="I187" i="46"/>
  <c r="I157" i="46"/>
  <c r="I244" i="46"/>
  <c r="D250" i="46"/>
  <c r="I219" i="46"/>
  <c r="I217" i="45"/>
  <c r="F261" i="45"/>
  <c r="D133" i="45"/>
  <c r="D259" i="45" s="1"/>
  <c r="D221" i="45"/>
  <c r="D262" i="45" s="1"/>
  <c r="I216" i="45"/>
  <c r="D250" i="45"/>
  <c r="G133" i="45"/>
  <c r="G259" i="45" s="1"/>
  <c r="I61" i="44"/>
  <c r="D133" i="44"/>
  <c r="D259" i="44" s="1"/>
  <c r="I68" i="44"/>
  <c r="D261" i="44"/>
  <c r="I158" i="44"/>
  <c r="B133" i="44"/>
  <c r="B259" i="44" s="1"/>
  <c r="I245" i="44"/>
  <c r="B133" i="43"/>
  <c r="B259" i="43" s="1"/>
  <c r="I244" i="43"/>
  <c r="F261" i="43"/>
  <c r="I187" i="43"/>
  <c r="I186" i="43"/>
  <c r="I191" i="43"/>
  <c r="I132" i="43"/>
  <c r="H133" i="43"/>
  <c r="H259" i="43" s="1"/>
  <c r="D261" i="43"/>
  <c r="B265" i="42"/>
  <c r="B282" i="42" s="1"/>
  <c r="I266" i="42"/>
  <c r="I244" i="42"/>
  <c r="I248" i="42"/>
  <c r="I222" i="42"/>
  <c r="F133" i="42"/>
  <c r="F259" i="42" s="1"/>
  <c r="I246" i="42"/>
  <c r="I186" i="42"/>
  <c r="E192" i="42"/>
  <c r="E261" i="42" s="1"/>
  <c r="I71" i="42"/>
  <c r="I251" i="48"/>
  <c r="I252" i="48"/>
  <c r="E250" i="48"/>
  <c r="E264" i="48" s="1"/>
  <c r="D250" i="48"/>
  <c r="D264" i="48" s="1"/>
  <c r="I219" i="48"/>
  <c r="I189" i="48"/>
  <c r="I194" i="48"/>
  <c r="I191" i="48"/>
  <c r="I159" i="48"/>
  <c r="G163" i="48"/>
  <c r="G260" i="48" s="1"/>
  <c r="F163" i="48"/>
  <c r="F260" i="48" s="1"/>
  <c r="E250" i="47"/>
  <c r="E264" i="47" s="1"/>
  <c r="G250" i="47"/>
  <c r="H250" i="47"/>
  <c r="D250" i="47"/>
  <c r="F221" i="47"/>
  <c r="F262" i="47" s="1"/>
  <c r="I222" i="47"/>
  <c r="I187" i="47"/>
  <c r="I189" i="47"/>
  <c r="I191" i="47"/>
  <c r="I157" i="47"/>
  <c r="E163" i="47"/>
  <c r="E260" i="47" s="1"/>
  <c r="I155" i="47"/>
  <c r="B163" i="47"/>
  <c r="B260" i="47" s="1"/>
  <c r="I128" i="47"/>
  <c r="G133" i="47"/>
  <c r="G259" i="47" s="1"/>
  <c r="F133" i="47"/>
  <c r="F259" i="47" s="1"/>
  <c r="E283" i="47"/>
  <c r="E250" i="46"/>
  <c r="E264" i="46" s="1"/>
  <c r="D221" i="46"/>
  <c r="D262" i="46" s="1"/>
  <c r="I223" i="46"/>
  <c r="G261" i="46"/>
  <c r="G282" i="46"/>
  <c r="F282" i="46"/>
  <c r="I190" i="46"/>
  <c r="I186" i="46"/>
  <c r="D163" i="46"/>
  <c r="D260" i="46" s="1"/>
  <c r="I165" i="46"/>
  <c r="G163" i="46"/>
  <c r="G260" i="46" s="1"/>
  <c r="I164" i="46"/>
  <c r="I130" i="46"/>
  <c r="F133" i="46"/>
  <c r="F259" i="46" s="1"/>
  <c r="D283" i="46"/>
  <c r="I251" i="45"/>
  <c r="I252" i="45"/>
  <c r="I219" i="45"/>
  <c r="I223" i="45"/>
  <c r="I218" i="45"/>
  <c r="E261" i="45"/>
  <c r="D261" i="45"/>
  <c r="I194" i="45"/>
  <c r="I191" i="45"/>
  <c r="I187" i="45"/>
  <c r="G282" i="45"/>
  <c r="F163" i="45"/>
  <c r="F260" i="45" s="1"/>
  <c r="I135" i="45"/>
  <c r="I193" i="45"/>
  <c r="I244" i="44"/>
  <c r="I252" i="44"/>
  <c r="I223" i="44"/>
  <c r="I215" i="44"/>
  <c r="H221" i="44"/>
  <c r="H262" i="44" s="1"/>
  <c r="F282" i="44"/>
  <c r="G163" i="44"/>
  <c r="G260" i="44" s="1"/>
  <c r="I161" i="44"/>
  <c r="H163" i="44"/>
  <c r="H260" i="44" s="1"/>
  <c r="I162" i="44"/>
  <c r="E163" i="44"/>
  <c r="E260" i="44" s="1"/>
  <c r="H282" i="44"/>
  <c r="G133" i="44"/>
  <c r="G259" i="44" s="1"/>
  <c r="I135" i="44"/>
  <c r="F133" i="44"/>
  <c r="F259" i="44" s="1"/>
  <c r="F283" i="44"/>
  <c r="I193" i="44"/>
  <c r="I252" i="43"/>
  <c r="I249" i="43"/>
  <c r="G283" i="43"/>
  <c r="H282" i="43"/>
  <c r="I215" i="43"/>
  <c r="G282" i="43"/>
  <c r="I216" i="43"/>
  <c r="I190" i="43"/>
  <c r="G261" i="43"/>
  <c r="I159" i="43"/>
  <c r="I157" i="43"/>
  <c r="F282" i="43"/>
  <c r="H163" i="43"/>
  <c r="H260" i="43" s="1"/>
  <c r="D133" i="43"/>
  <c r="D259" i="43" s="1"/>
  <c r="H283" i="43"/>
  <c r="I245" i="42"/>
  <c r="D250" i="42"/>
  <c r="D264" i="42" s="1"/>
  <c r="I190" i="42"/>
  <c r="F163" i="42"/>
  <c r="F260" i="42" s="1"/>
  <c r="E283" i="42"/>
  <c r="E281" i="48"/>
  <c r="I246" i="48"/>
  <c r="I164" i="48"/>
  <c r="C283" i="48"/>
  <c r="I70" i="48"/>
  <c r="I217" i="48"/>
  <c r="F69" i="48"/>
  <c r="F104" i="48" s="1"/>
  <c r="C133" i="48"/>
  <c r="C259" i="48" s="1"/>
  <c r="I126" i="48"/>
  <c r="F283" i="48"/>
  <c r="E282" i="48"/>
  <c r="I223" i="48"/>
  <c r="E163" i="48"/>
  <c r="E260" i="48" s="1"/>
  <c r="I216" i="48"/>
  <c r="D282" i="48"/>
  <c r="I66" i="48"/>
  <c r="E261" i="48"/>
  <c r="I125" i="48"/>
  <c r="B133" i="48"/>
  <c r="B259" i="48" s="1"/>
  <c r="D163" i="48"/>
  <c r="D260" i="48" s="1"/>
  <c r="I156" i="48"/>
  <c r="C163" i="48"/>
  <c r="C260" i="48" s="1"/>
  <c r="I130" i="48"/>
  <c r="E283" i="48"/>
  <c r="I244" i="48"/>
  <c r="I248" i="48"/>
  <c r="H250" i="48"/>
  <c r="H264" i="48" s="1"/>
  <c r="G261" i="48"/>
  <c r="I220" i="48"/>
  <c r="H283" i="48"/>
  <c r="I188" i="48"/>
  <c r="I158" i="48"/>
  <c r="I128" i="48"/>
  <c r="E133" i="48"/>
  <c r="E259" i="48" s="1"/>
  <c r="H163" i="48"/>
  <c r="H260" i="48" s="1"/>
  <c r="I135" i="48"/>
  <c r="D69" i="48"/>
  <c r="D104" i="48" s="1"/>
  <c r="G69" i="48"/>
  <c r="G104" i="48" s="1"/>
  <c r="E221" i="48"/>
  <c r="E262" i="48" s="1"/>
  <c r="I134" i="48"/>
  <c r="C250" i="48"/>
  <c r="C264" i="48" s="1"/>
  <c r="I243" i="48"/>
  <c r="I157" i="48"/>
  <c r="I63" i="48"/>
  <c r="H69" i="48"/>
  <c r="H104" i="48" s="1"/>
  <c r="I249" i="48"/>
  <c r="I186" i="48"/>
  <c r="D281" i="48"/>
  <c r="I222" i="48"/>
  <c r="I68" i="48"/>
  <c r="I64" i="48"/>
  <c r="F261" i="48"/>
  <c r="I161" i="48"/>
  <c r="I129" i="48"/>
  <c r="I165" i="48"/>
  <c r="C221" i="48"/>
  <c r="C262" i="48" s="1"/>
  <c r="I214" i="48"/>
  <c r="H282" i="48"/>
  <c r="I127" i="48"/>
  <c r="C282" i="48"/>
  <c r="G250" i="48"/>
  <c r="G264" i="48" s="1"/>
  <c r="F250" i="48"/>
  <c r="F264" i="48" s="1"/>
  <c r="I247" i="48"/>
  <c r="C261" i="48"/>
  <c r="I185" i="48"/>
  <c r="I245" i="48"/>
  <c r="G221" i="48"/>
  <c r="G262" i="48" s="1"/>
  <c r="I218" i="48"/>
  <c r="D221" i="48"/>
  <c r="D262" i="48" s="1"/>
  <c r="I190" i="48"/>
  <c r="D283" i="48"/>
  <c r="I67" i="48"/>
  <c r="I65" i="48"/>
  <c r="E69" i="48"/>
  <c r="E104" i="48" s="1"/>
  <c r="I187" i="48"/>
  <c r="I193" i="48"/>
  <c r="D261" i="48"/>
  <c r="D133" i="48"/>
  <c r="D259" i="48" s="1"/>
  <c r="I162" i="48"/>
  <c r="F282" i="48"/>
  <c r="G282" i="48"/>
  <c r="I131" i="48"/>
  <c r="I71" i="48"/>
  <c r="I61" i="48"/>
  <c r="B69" i="48"/>
  <c r="H221" i="48"/>
  <c r="H262" i="48" s="1"/>
  <c r="I215" i="48"/>
  <c r="I132" i="48"/>
  <c r="G133" i="48"/>
  <c r="G259" i="48" s="1"/>
  <c r="C69" i="48"/>
  <c r="C104" i="48" s="1"/>
  <c r="I62" i="48"/>
  <c r="G283" i="48"/>
  <c r="E281" i="47"/>
  <c r="F250" i="47"/>
  <c r="F264" i="47" s="1"/>
  <c r="I223" i="47"/>
  <c r="F69" i="47"/>
  <c r="F104" i="47" s="1"/>
  <c r="F283" i="47"/>
  <c r="E261" i="47"/>
  <c r="D283" i="47"/>
  <c r="H69" i="47"/>
  <c r="H104" i="47" s="1"/>
  <c r="H283" i="47"/>
  <c r="I63" i="47"/>
  <c r="I251" i="47"/>
  <c r="I219" i="47"/>
  <c r="C221" i="47"/>
  <c r="C262" i="47" s="1"/>
  <c r="I214" i="47"/>
  <c r="D133" i="47"/>
  <c r="D259" i="47" s="1"/>
  <c r="I248" i="47"/>
  <c r="D163" i="47"/>
  <c r="D260" i="47" s="1"/>
  <c r="D282" i="47"/>
  <c r="I64" i="47"/>
  <c r="C283" i="47"/>
  <c r="I70" i="47"/>
  <c r="G69" i="47"/>
  <c r="G104" i="47" s="1"/>
  <c r="I244" i="47"/>
  <c r="I216" i="47"/>
  <c r="D221" i="47"/>
  <c r="D262" i="47" s="1"/>
  <c r="I215" i="47"/>
  <c r="I252" i="47"/>
  <c r="I246" i="47"/>
  <c r="F261" i="47"/>
  <c r="I126" i="47"/>
  <c r="C133" i="47"/>
  <c r="C259" i="47" s="1"/>
  <c r="I218" i="47"/>
  <c r="I220" i="47"/>
  <c r="I131" i="47"/>
  <c r="G163" i="47"/>
  <c r="G260" i="47" s="1"/>
  <c r="H163" i="47"/>
  <c r="H260" i="47" s="1"/>
  <c r="C282" i="47"/>
  <c r="I67" i="47"/>
  <c r="I65" i="47"/>
  <c r="E69" i="47"/>
  <c r="E104" i="47" s="1"/>
  <c r="I71" i="47"/>
  <c r="F282" i="47"/>
  <c r="G221" i="47"/>
  <c r="G262" i="47" s="1"/>
  <c r="I247" i="47"/>
  <c r="C250" i="47"/>
  <c r="C264" i="47" s="1"/>
  <c r="I243" i="47"/>
  <c r="H261" i="47"/>
  <c r="I130" i="47"/>
  <c r="I161" i="47"/>
  <c r="F163" i="47"/>
  <c r="F260" i="47" s="1"/>
  <c r="I165" i="47"/>
  <c r="I66" i="47"/>
  <c r="I68" i="47"/>
  <c r="D69" i="47"/>
  <c r="D104" i="47" s="1"/>
  <c r="H221" i="47"/>
  <c r="H262" i="47" s="1"/>
  <c r="B133" i="47"/>
  <c r="B259" i="47" s="1"/>
  <c r="I125" i="47"/>
  <c r="I245" i="47"/>
  <c r="I249" i="47"/>
  <c r="I186" i="47"/>
  <c r="I188" i="47"/>
  <c r="I190" i="47"/>
  <c r="I132" i="47"/>
  <c r="H133" i="47"/>
  <c r="H259" i="47" s="1"/>
  <c r="E221" i="47"/>
  <c r="E262" i="47" s="1"/>
  <c r="C261" i="47"/>
  <c r="I185" i="47"/>
  <c r="I127" i="47"/>
  <c r="I162" i="47"/>
  <c r="I159" i="47"/>
  <c r="C163" i="47"/>
  <c r="C260" i="47" s="1"/>
  <c r="I156" i="47"/>
  <c r="I164" i="47"/>
  <c r="I129" i="47"/>
  <c r="G283" i="47"/>
  <c r="H282" i="47"/>
  <c r="E282" i="47"/>
  <c r="B69" i="47"/>
  <c r="I61" i="47"/>
  <c r="C69" i="47"/>
  <c r="C104" i="47" s="1"/>
  <c r="I62" i="47"/>
  <c r="E281" i="46"/>
  <c r="I248" i="46"/>
  <c r="I65" i="46"/>
  <c r="I215" i="46"/>
  <c r="I216" i="46"/>
  <c r="I158" i="46"/>
  <c r="G250" i="46"/>
  <c r="G264" i="46" s="1"/>
  <c r="I247" i="46"/>
  <c r="H250" i="46"/>
  <c r="H264" i="46" s="1"/>
  <c r="C133" i="46"/>
  <c r="C259" i="46" s="1"/>
  <c r="I126" i="46"/>
  <c r="H283" i="46"/>
  <c r="I156" i="46"/>
  <c r="H69" i="46"/>
  <c r="G221" i="46"/>
  <c r="G262" i="46" s="1"/>
  <c r="H163" i="46"/>
  <c r="H260" i="46" s="1"/>
  <c r="C69" i="46"/>
  <c r="I62" i="46"/>
  <c r="F69" i="46"/>
  <c r="C250" i="46"/>
  <c r="C264" i="46" s="1"/>
  <c r="I243" i="46"/>
  <c r="I251" i="46"/>
  <c r="I246" i="46"/>
  <c r="C261" i="46"/>
  <c r="I185" i="46"/>
  <c r="I245" i="46"/>
  <c r="D261" i="46"/>
  <c r="I191" i="46"/>
  <c r="F261" i="46"/>
  <c r="H133" i="46"/>
  <c r="H259" i="46" s="1"/>
  <c r="G133" i="46"/>
  <c r="G259" i="46" s="1"/>
  <c r="I71" i="46"/>
  <c r="F283" i="46"/>
  <c r="I66" i="46"/>
  <c r="I68" i="46"/>
  <c r="D282" i="46"/>
  <c r="C163" i="46"/>
  <c r="C260" i="46" s="1"/>
  <c r="D69" i="46"/>
  <c r="I217" i="46"/>
  <c r="I218" i="46"/>
  <c r="C221" i="46"/>
  <c r="C262" i="46" s="1"/>
  <c r="I214" i="46"/>
  <c r="F221" i="46"/>
  <c r="F262" i="46" s="1"/>
  <c r="I222" i="46"/>
  <c r="I159" i="46"/>
  <c r="I162" i="46"/>
  <c r="F163" i="46"/>
  <c r="F260" i="46" s="1"/>
  <c r="G283" i="46"/>
  <c r="E282" i="46"/>
  <c r="H261" i="46"/>
  <c r="B133" i="46"/>
  <c r="B259" i="46" s="1"/>
  <c r="I125" i="46"/>
  <c r="I67" i="46"/>
  <c r="I220" i="46"/>
  <c r="I160" i="46"/>
  <c r="G69" i="46"/>
  <c r="F250" i="46"/>
  <c r="F264" i="46" s="1"/>
  <c r="I188" i="46"/>
  <c r="I134" i="46"/>
  <c r="I128" i="46"/>
  <c r="I132" i="46"/>
  <c r="I64" i="46"/>
  <c r="I249" i="46"/>
  <c r="I252" i="46"/>
  <c r="I189" i="46"/>
  <c r="E133" i="46"/>
  <c r="E259" i="46" s="1"/>
  <c r="I127" i="46"/>
  <c r="I129" i="46"/>
  <c r="I131" i="46"/>
  <c r="I135" i="46"/>
  <c r="C283" i="46"/>
  <c r="I70" i="46"/>
  <c r="E69" i="46"/>
  <c r="C282" i="46"/>
  <c r="H282" i="46"/>
  <c r="B69" i="46"/>
  <c r="I61" i="46"/>
  <c r="E221" i="46"/>
  <c r="E262" i="46" s="1"/>
  <c r="H221" i="46"/>
  <c r="H262" i="46" s="1"/>
  <c r="I155" i="46"/>
  <c r="B163" i="46"/>
  <c r="B260" i="46" s="1"/>
  <c r="I161" i="46"/>
  <c r="I63" i="46"/>
  <c r="E283" i="46"/>
  <c r="C250" i="45"/>
  <c r="C264" i="45" s="1"/>
  <c r="I243" i="45"/>
  <c r="E250" i="45"/>
  <c r="E264" i="45" s="1"/>
  <c r="I159" i="45"/>
  <c r="I185" i="45"/>
  <c r="C261" i="45"/>
  <c r="C163" i="45"/>
  <c r="C260" i="45" s="1"/>
  <c r="I156" i="45"/>
  <c r="D163" i="45"/>
  <c r="D260" i="45" s="1"/>
  <c r="I158" i="45"/>
  <c r="G283" i="45"/>
  <c r="I65" i="45"/>
  <c r="C69" i="45"/>
  <c r="C104" i="45" s="1"/>
  <c r="I62" i="45"/>
  <c r="D283" i="45"/>
  <c r="E69" i="45"/>
  <c r="E104" i="45" s="1"/>
  <c r="F282" i="45"/>
  <c r="I129" i="45"/>
  <c r="I64" i="45"/>
  <c r="H283" i="45"/>
  <c r="F69" i="45"/>
  <c r="F104" i="45" s="1"/>
  <c r="E283" i="45"/>
  <c r="I249" i="45"/>
  <c r="G221" i="45"/>
  <c r="G262" i="45" s="1"/>
  <c r="I190" i="45"/>
  <c r="E163" i="45"/>
  <c r="E260" i="45" s="1"/>
  <c r="I164" i="45"/>
  <c r="H221" i="45"/>
  <c r="H262" i="45" s="1"/>
  <c r="C221" i="45"/>
  <c r="C262" i="45" s="1"/>
  <c r="I214" i="45"/>
  <c r="I162" i="45"/>
  <c r="H261" i="45"/>
  <c r="I132" i="45"/>
  <c r="I128" i="45"/>
  <c r="H133" i="45"/>
  <c r="H259" i="45" s="1"/>
  <c r="H163" i="45"/>
  <c r="H260" i="45" s="1"/>
  <c r="C282" i="45"/>
  <c r="G69" i="45"/>
  <c r="G104" i="45" s="1"/>
  <c r="C283" i="45"/>
  <c r="I70" i="45"/>
  <c r="I134" i="45"/>
  <c r="F133" i="45"/>
  <c r="F259" i="45" s="1"/>
  <c r="I71" i="45"/>
  <c r="I63" i="45"/>
  <c r="E282" i="45"/>
  <c r="I244" i="45"/>
  <c r="I248" i="45"/>
  <c r="H250" i="45"/>
  <c r="H264" i="45" s="1"/>
  <c r="I245" i="45"/>
  <c r="G261" i="45"/>
  <c r="I189" i="45"/>
  <c r="I161" i="45"/>
  <c r="I215" i="45"/>
  <c r="I222" i="45"/>
  <c r="I186" i="45"/>
  <c r="I220" i="45"/>
  <c r="G163" i="45"/>
  <c r="G260" i="45" s="1"/>
  <c r="I160" i="45"/>
  <c r="E221" i="45"/>
  <c r="E262" i="45" s="1"/>
  <c r="I67" i="45"/>
  <c r="I127" i="45"/>
  <c r="I131" i="45"/>
  <c r="H282" i="45"/>
  <c r="I68" i="45"/>
  <c r="B69" i="45"/>
  <c r="I61" i="45"/>
  <c r="E133" i="45"/>
  <c r="E259" i="45" s="1"/>
  <c r="D69" i="45"/>
  <c r="D104" i="45" s="1"/>
  <c r="G250" i="45"/>
  <c r="G264" i="45" s="1"/>
  <c r="F250" i="45"/>
  <c r="F264" i="45" s="1"/>
  <c r="I247" i="45"/>
  <c r="I246" i="45"/>
  <c r="I188" i="45"/>
  <c r="F221" i="45"/>
  <c r="F262" i="45" s="1"/>
  <c r="I165" i="45"/>
  <c r="I157" i="45"/>
  <c r="I130" i="45"/>
  <c r="C133" i="45"/>
  <c r="C259" i="45" s="1"/>
  <c r="I126" i="45"/>
  <c r="B163" i="45"/>
  <c r="B260" i="45" s="1"/>
  <c r="I155" i="45"/>
  <c r="D282" i="45"/>
  <c r="H69" i="45"/>
  <c r="H104" i="45" s="1"/>
  <c r="I125" i="45"/>
  <c r="B133" i="45"/>
  <c r="B259" i="45" s="1"/>
  <c r="F283" i="45"/>
  <c r="I66" i="45"/>
  <c r="F221" i="44"/>
  <c r="F262" i="44" s="1"/>
  <c r="I165" i="44"/>
  <c r="I164" i="44"/>
  <c r="I251" i="44"/>
  <c r="F250" i="44"/>
  <c r="F264" i="44" s="1"/>
  <c r="H69" i="44"/>
  <c r="H104" i="44" s="1"/>
  <c r="D282" i="44"/>
  <c r="G250" i="44"/>
  <c r="G264" i="44" s="1"/>
  <c r="I217" i="44"/>
  <c r="I189" i="44"/>
  <c r="E261" i="44"/>
  <c r="I194" i="44"/>
  <c r="I222" i="44"/>
  <c r="I157" i="44"/>
  <c r="H250" i="44"/>
  <c r="H264" i="44" s="1"/>
  <c r="E250" i="44"/>
  <c r="E264" i="44" s="1"/>
  <c r="I67" i="44"/>
  <c r="C250" i="44"/>
  <c r="C264" i="44" s="1"/>
  <c r="I243" i="44"/>
  <c r="I248" i="44"/>
  <c r="I130" i="44"/>
  <c r="E69" i="44"/>
  <c r="E104" i="44" s="1"/>
  <c r="C283" i="44"/>
  <c r="D221" i="44"/>
  <c r="D262" i="44" s="1"/>
  <c r="G221" i="44"/>
  <c r="G262" i="44" s="1"/>
  <c r="I219" i="44"/>
  <c r="I187" i="44"/>
  <c r="I191" i="44"/>
  <c r="I66" i="44"/>
  <c r="I249" i="44"/>
  <c r="E133" i="44"/>
  <c r="E259" i="44" s="1"/>
  <c r="I128" i="44"/>
  <c r="I71" i="44"/>
  <c r="D69" i="44"/>
  <c r="D104" i="44" s="1"/>
  <c r="C221" i="44"/>
  <c r="C262" i="44" s="1"/>
  <c r="I214" i="44"/>
  <c r="I185" i="44"/>
  <c r="C261" i="44"/>
  <c r="H261" i="44"/>
  <c r="E221" i="44"/>
  <c r="E262" i="44" s="1"/>
  <c r="I159" i="44"/>
  <c r="B163" i="44"/>
  <c r="B260" i="44" s="1"/>
  <c r="B267" i="44" s="1"/>
  <c r="I155" i="44"/>
  <c r="I160" i="44"/>
  <c r="H283" i="44"/>
  <c r="I246" i="44"/>
  <c r="I131" i="44"/>
  <c r="C133" i="44"/>
  <c r="C259" i="44" s="1"/>
  <c r="I126" i="44"/>
  <c r="C282" i="44"/>
  <c r="F69" i="44"/>
  <c r="F104" i="44" s="1"/>
  <c r="B282" i="44"/>
  <c r="I63" i="44"/>
  <c r="I64" i="44"/>
  <c r="I216" i="44"/>
  <c r="I218" i="44"/>
  <c r="I220" i="44"/>
  <c r="F261" i="44"/>
  <c r="I186" i="44"/>
  <c r="I188" i="44"/>
  <c r="I190" i="44"/>
  <c r="F163" i="44"/>
  <c r="F260" i="44" s="1"/>
  <c r="I156" i="44"/>
  <c r="C163" i="44"/>
  <c r="C260" i="44" s="1"/>
  <c r="D163" i="44"/>
  <c r="D260" i="44" s="1"/>
  <c r="G69" i="44"/>
  <c r="G104" i="44" s="1"/>
  <c r="D250" i="44"/>
  <c r="D264" i="44" s="1"/>
  <c r="I247" i="44"/>
  <c r="I129" i="44"/>
  <c r="I127" i="44"/>
  <c r="H133" i="44"/>
  <c r="H259" i="44" s="1"/>
  <c r="I132" i="44"/>
  <c r="I134" i="44"/>
  <c r="C69" i="44"/>
  <c r="C104" i="44" s="1"/>
  <c r="I104" i="44" s="1"/>
  <c r="I62" i="44"/>
  <c r="I65" i="44"/>
  <c r="G283" i="44"/>
  <c r="E282" i="44"/>
  <c r="I70" i="44"/>
  <c r="C250" i="43"/>
  <c r="C264" i="43" s="1"/>
  <c r="I243" i="43"/>
  <c r="I63" i="43"/>
  <c r="I71" i="43"/>
  <c r="D69" i="43"/>
  <c r="D104" i="43" s="1"/>
  <c r="B69" i="43"/>
  <c r="I61" i="43"/>
  <c r="I160" i="43"/>
  <c r="I217" i="43"/>
  <c r="I126" i="43"/>
  <c r="C133" i="43"/>
  <c r="C259" i="43" s="1"/>
  <c r="E261" i="43"/>
  <c r="I134" i="43"/>
  <c r="G133" i="43"/>
  <c r="G259" i="43" s="1"/>
  <c r="I188" i="43"/>
  <c r="D163" i="43"/>
  <c r="D260" i="43" s="1"/>
  <c r="I127" i="43"/>
  <c r="D283" i="43"/>
  <c r="I64" i="43"/>
  <c r="E282" i="43"/>
  <c r="I222" i="43"/>
  <c r="I219" i="43"/>
  <c r="C221" i="43"/>
  <c r="C262" i="43" s="1"/>
  <c r="I214" i="43"/>
  <c r="G250" i="43"/>
  <c r="G264" i="43" s="1"/>
  <c r="D250" i="43"/>
  <c r="D264" i="43" s="1"/>
  <c r="I247" i="43"/>
  <c r="I251" i="43"/>
  <c r="I128" i="43"/>
  <c r="E133" i="43"/>
  <c r="E259" i="43" s="1"/>
  <c r="I135" i="43"/>
  <c r="I65" i="43"/>
  <c r="C69" i="43"/>
  <c r="C104" i="43" s="1"/>
  <c r="I62" i="43"/>
  <c r="I218" i="43"/>
  <c r="I185" i="43"/>
  <c r="C261" i="43"/>
  <c r="I189" i="43"/>
  <c r="B163" i="43"/>
  <c r="B260" i="43" s="1"/>
  <c r="I155" i="43"/>
  <c r="F69" i="43"/>
  <c r="F104" i="43" s="1"/>
  <c r="I162" i="43"/>
  <c r="I129" i="43"/>
  <c r="F133" i="43"/>
  <c r="F259" i="43" s="1"/>
  <c r="I66" i="43"/>
  <c r="F221" i="43"/>
  <c r="F262" i="43" s="1"/>
  <c r="C163" i="43"/>
  <c r="C260" i="43" s="1"/>
  <c r="I156" i="43"/>
  <c r="C283" i="43"/>
  <c r="I70" i="43"/>
  <c r="D221" i="43"/>
  <c r="D262" i="43" s="1"/>
  <c r="I245" i="43"/>
  <c r="E283" i="43"/>
  <c r="I220" i="43"/>
  <c r="G221" i="43"/>
  <c r="G262" i="43" s="1"/>
  <c r="H250" i="43"/>
  <c r="H264" i="43" s="1"/>
  <c r="I246" i="43"/>
  <c r="H69" i="43"/>
  <c r="H104" i="43" s="1"/>
  <c r="I193" i="43"/>
  <c r="I194" i="43"/>
  <c r="E163" i="43"/>
  <c r="E260" i="43" s="1"/>
  <c r="I223" i="43"/>
  <c r="H221" i="43"/>
  <c r="H262" i="43" s="1"/>
  <c r="E250" i="43"/>
  <c r="E264" i="43" s="1"/>
  <c r="I248" i="43"/>
  <c r="F250" i="43"/>
  <c r="F264" i="43" s="1"/>
  <c r="G163" i="43"/>
  <c r="G260" i="43" s="1"/>
  <c r="I130" i="43"/>
  <c r="D282" i="43"/>
  <c r="I67" i="43"/>
  <c r="G69" i="43"/>
  <c r="G104" i="43" s="1"/>
  <c r="F283" i="43"/>
  <c r="H261" i="43"/>
  <c r="I165" i="43"/>
  <c r="C282" i="43"/>
  <c r="I161" i="43"/>
  <c r="I158" i="43"/>
  <c r="F163" i="43"/>
  <c r="F260" i="43" s="1"/>
  <c r="I164" i="43"/>
  <c r="I131" i="43"/>
  <c r="I68" i="43"/>
  <c r="E69" i="43"/>
  <c r="E104" i="43" s="1"/>
  <c r="E221" i="43"/>
  <c r="E262" i="43" s="1"/>
  <c r="D281" i="42"/>
  <c r="C192" i="42"/>
  <c r="C261" i="42" s="1"/>
  <c r="I185" i="42"/>
  <c r="D133" i="42"/>
  <c r="D259" i="42" s="1"/>
  <c r="I247" i="42"/>
  <c r="I125" i="42"/>
  <c r="B133" i="42"/>
  <c r="B259" i="42" s="1"/>
  <c r="F192" i="42"/>
  <c r="F261" i="42" s="1"/>
  <c r="H283" i="42"/>
  <c r="G283" i="42"/>
  <c r="F283" i="42"/>
  <c r="C133" i="42"/>
  <c r="C259" i="42" s="1"/>
  <c r="I126" i="42"/>
  <c r="I128" i="42"/>
  <c r="I132" i="42"/>
  <c r="G250" i="42"/>
  <c r="G264" i="42" s="1"/>
  <c r="H250" i="42"/>
  <c r="H264" i="42" s="1"/>
  <c r="E163" i="42"/>
  <c r="E260" i="42" s="1"/>
  <c r="F250" i="42"/>
  <c r="F264" i="42" s="1"/>
  <c r="I249" i="42"/>
  <c r="I215" i="42"/>
  <c r="I189" i="42"/>
  <c r="G221" i="42"/>
  <c r="G262" i="42" s="1"/>
  <c r="E221" i="42"/>
  <c r="E262" i="42" s="1"/>
  <c r="F221" i="42"/>
  <c r="F262" i="42" s="1"/>
  <c r="I217" i="42"/>
  <c r="I219" i="42"/>
  <c r="D283" i="42"/>
  <c r="I67" i="42"/>
  <c r="I65" i="42"/>
  <c r="E69" i="42"/>
  <c r="E104" i="42" s="1"/>
  <c r="G69" i="42"/>
  <c r="G104" i="42" s="1"/>
  <c r="G163" i="42"/>
  <c r="G260" i="42" s="1"/>
  <c r="D163" i="42"/>
  <c r="D260" i="42" s="1"/>
  <c r="I160" i="42"/>
  <c r="I165" i="42"/>
  <c r="C283" i="42"/>
  <c r="I70" i="42"/>
  <c r="H69" i="42"/>
  <c r="H104" i="42" s="1"/>
  <c r="I127" i="42"/>
  <c r="I131" i="42"/>
  <c r="F282" i="42"/>
  <c r="I187" i="42"/>
  <c r="I63" i="42"/>
  <c r="I159" i="42"/>
  <c r="C250" i="42"/>
  <c r="C264" i="42" s="1"/>
  <c r="I243" i="42"/>
  <c r="I250" i="42" s="1"/>
  <c r="D192" i="42"/>
  <c r="D261" i="42" s="1"/>
  <c r="I194" i="42"/>
  <c r="D221" i="42"/>
  <c r="D262" i="42" s="1"/>
  <c r="I214" i="42"/>
  <c r="C69" i="42"/>
  <c r="C104" i="42" s="1"/>
  <c r="I62" i="42"/>
  <c r="I161" i="42"/>
  <c r="I156" i="42"/>
  <c r="C163" i="42"/>
  <c r="C260" i="42" s="1"/>
  <c r="I164" i="42"/>
  <c r="G133" i="42"/>
  <c r="G259" i="42" s="1"/>
  <c r="G282" i="42"/>
  <c r="D69" i="42"/>
  <c r="D104" i="42" s="1"/>
  <c r="I130" i="42"/>
  <c r="I135" i="42"/>
  <c r="G192" i="42"/>
  <c r="G261" i="42" s="1"/>
  <c r="H133" i="42"/>
  <c r="H259" i="42" s="1"/>
  <c r="E250" i="42"/>
  <c r="E264" i="42" s="1"/>
  <c r="I223" i="42"/>
  <c r="H192" i="42"/>
  <c r="H261" i="42" s="1"/>
  <c r="E133" i="42"/>
  <c r="E259" i="42" s="1"/>
  <c r="H221" i="42"/>
  <c r="H262" i="42" s="1"/>
  <c r="I216" i="42"/>
  <c r="I218" i="42"/>
  <c r="I220" i="42"/>
  <c r="I188" i="42"/>
  <c r="C221" i="42"/>
  <c r="C262" i="42" s="1"/>
  <c r="I68" i="42"/>
  <c r="I66" i="42"/>
  <c r="I64" i="42"/>
  <c r="F69" i="42"/>
  <c r="F104" i="42" s="1"/>
  <c r="I191" i="42"/>
  <c r="I157" i="42"/>
  <c r="H163" i="42"/>
  <c r="H260" i="42" s="1"/>
  <c r="I158" i="42"/>
  <c r="I162" i="42"/>
  <c r="I134" i="42"/>
  <c r="C282" i="42"/>
  <c r="I61" i="42"/>
  <c r="B69" i="42"/>
  <c r="I129" i="42"/>
  <c r="O203" i="3"/>
  <c r="I104" i="45" l="1"/>
  <c r="I104" i="43"/>
  <c r="I104" i="42"/>
  <c r="C273" i="42"/>
  <c r="C276" i="42"/>
  <c r="C279" i="42"/>
  <c r="C275" i="42"/>
  <c r="I87" i="42"/>
  <c r="D90" i="42"/>
  <c r="C275" i="43"/>
  <c r="C274" i="43"/>
  <c r="C258" i="43"/>
  <c r="H277" i="43"/>
  <c r="E277" i="43"/>
  <c r="F276" i="43"/>
  <c r="F258" i="43"/>
  <c r="H278" i="43"/>
  <c r="F279" i="43"/>
  <c r="I279" i="43" s="1"/>
  <c r="K25" i="2" s="1"/>
  <c r="F275" i="43"/>
  <c r="G279" i="43"/>
  <c r="G276" i="43"/>
  <c r="F90" i="43"/>
  <c r="E279" i="43"/>
  <c r="H276" i="43"/>
  <c r="G278" i="43"/>
  <c r="H258" i="43"/>
  <c r="D276" i="43"/>
  <c r="F277" i="43"/>
  <c r="C275" i="44"/>
  <c r="C273" i="44"/>
  <c r="G273" i="44"/>
  <c r="C276" i="44"/>
  <c r="D273" i="44"/>
  <c r="G278" i="44"/>
  <c r="H258" i="44"/>
  <c r="D279" i="44"/>
  <c r="D274" i="44"/>
  <c r="H278" i="44"/>
  <c r="F273" i="44"/>
  <c r="C277" i="44"/>
  <c r="D258" i="44"/>
  <c r="G258" i="44"/>
  <c r="E258" i="44"/>
  <c r="D277" i="44"/>
  <c r="H275" i="44"/>
  <c r="C278" i="44"/>
  <c r="F275" i="44"/>
  <c r="E276" i="44"/>
  <c r="H274" i="44"/>
  <c r="E278" i="44"/>
  <c r="D276" i="44"/>
  <c r="F276" i="44"/>
  <c r="H258" i="45"/>
  <c r="H273" i="45"/>
  <c r="D258" i="45"/>
  <c r="D273" i="45"/>
  <c r="E273" i="45"/>
  <c r="C279" i="45"/>
  <c r="C277" i="45"/>
  <c r="F258" i="45"/>
  <c r="F273" i="45"/>
  <c r="D274" i="45"/>
  <c r="E258" i="45"/>
  <c r="C273" i="45"/>
  <c r="G278" i="45"/>
  <c r="F279" i="45"/>
  <c r="E276" i="45"/>
  <c r="F275" i="45"/>
  <c r="F278" i="45"/>
  <c r="C276" i="45"/>
  <c r="G277" i="45"/>
  <c r="I277" i="45" s="1"/>
  <c r="I27" i="2" s="1"/>
  <c r="G258" i="45"/>
  <c r="C274" i="46"/>
  <c r="G273" i="46"/>
  <c r="D273" i="46"/>
  <c r="C278" i="46"/>
  <c r="C279" i="46"/>
  <c r="E275" i="46"/>
  <c r="D278" i="46"/>
  <c r="C276" i="46"/>
  <c r="E90" i="46"/>
  <c r="E104" i="46" s="1"/>
  <c r="H278" i="46"/>
  <c r="G275" i="46"/>
  <c r="F275" i="46"/>
  <c r="F276" i="46"/>
  <c r="I102" i="46"/>
  <c r="E276" i="46"/>
  <c r="I99" i="46"/>
  <c r="G279" i="46"/>
  <c r="H276" i="46"/>
  <c r="E274" i="46"/>
  <c r="I265" i="46"/>
  <c r="E279" i="46"/>
  <c r="F273" i="46"/>
  <c r="E278" i="46"/>
  <c r="E273" i="47"/>
  <c r="C274" i="47"/>
  <c r="I97" i="47"/>
  <c r="C273" i="47"/>
  <c r="I192" i="47"/>
  <c r="D277" i="47"/>
  <c r="H276" i="47"/>
  <c r="C277" i="47"/>
  <c r="F275" i="47"/>
  <c r="F273" i="47"/>
  <c r="F276" i="47"/>
  <c r="I102" i="47"/>
  <c r="C276" i="47"/>
  <c r="H90" i="47"/>
  <c r="H257" i="47" s="1"/>
  <c r="H273" i="47"/>
  <c r="D278" i="47"/>
  <c r="G258" i="47"/>
  <c r="D274" i="47"/>
  <c r="G275" i="47"/>
  <c r="E274" i="47"/>
  <c r="H274" i="47"/>
  <c r="C275" i="47"/>
  <c r="G277" i="47"/>
  <c r="I99" i="47"/>
  <c r="I100" i="47"/>
  <c r="E258" i="47"/>
  <c r="H258" i="47"/>
  <c r="I98" i="47"/>
  <c r="G273" i="48"/>
  <c r="C273" i="48"/>
  <c r="H273" i="48"/>
  <c r="F273" i="48"/>
  <c r="D273" i="48"/>
  <c r="E277" i="48"/>
  <c r="I100" i="48"/>
  <c r="I265" i="48"/>
  <c r="F276" i="48"/>
  <c r="I99" i="48"/>
  <c r="D277" i="48"/>
  <c r="H274" i="48"/>
  <c r="C276" i="48"/>
  <c r="F277" i="48"/>
  <c r="G258" i="48"/>
  <c r="D279" i="48"/>
  <c r="I101" i="48"/>
  <c r="C274" i="48"/>
  <c r="D275" i="48"/>
  <c r="E278" i="48"/>
  <c r="G275" i="48"/>
  <c r="H258" i="48"/>
  <c r="E258" i="48"/>
  <c r="G278" i="48"/>
  <c r="I103" i="48"/>
  <c r="E90" i="48"/>
  <c r="C90" i="48"/>
  <c r="F90" i="48"/>
  <c r="D90" i="48"/>
  <c r="G90" i="48"/>
  <c r="I264" i="48"/>
  <c r="I266" i="48"/>
  <c r="H90" i="48"/>
  <c r="H264" i="47"/>
  <c r="H281" i="47" s="1"/>
  <c r="I265" i="47"/>
  <c r="D90" i="47"/>
  <c r="D257" i="47" s="1"/>
  <c r="H279" i="47"/>
  <c r="I279" i="47" s="1"/>
  <c r="K29" i="2" s="1"/>
  <c r="E90" i="47"/>
  <c r="G90" i="47"/>
  <c r="D273" i="47"/>
  <c r="G264" i="47"/>
  <c r="G281" i="47" s="1"/>
  <c r="C90" i="47"/>
  <c r="I266" i="47"/>
  <c r="D264" i="47"/>
  <c r="I264" i="47" s="1"/>
  <c r="I133" i="46"/>
  <c r="I192" i="46"/>
  <c r="D264" i="46"/>
  <c r="D281" i="46" s="1"/>
  <c r="C90" i="46"/>
  <c r="C104" i="46" s="1"/>
  <c r="I266" i="46"/>
  <c r="G90" i="46"/>
  <c r="G104" i="46" s="1"/>
  <c r="F90" i="46"/>
  <c r="F104" i="46" s="1"/>
  <c r="F258" i="46" s="1"/>
  <c r="F274" i="46"/>
  <c r="H90" i="46"/>
  <c r="H104" i="46" s="1"/>
  <c r="D90" i="46"/>
  <c r="D104" i="46" s="1"/>
  <c r="D258" i="46" s="1"/>
  <c r="D264" i="45"/>
  <c r="D281" i="45" s="1"/>
  <c r="G90" i="45"/>
  <c r="H90" i="45"/>
  <c r="I266" i="45"/>
  <c r="D90" i="45"/>
  <c r="E90" i="45"/>
  <c r="I264" i="45"/>
  <c r="F90" i="45"/>
  <c r="I265" i="45"/>
  <c r="C274" i="45"/>
  <c r="F274" i="45"/>
  <c r="G274" i="45"/>
  <c r="B263" i="44"/>
  <c r="I264" i="44"/>
  <c r="I265" i="44"/>
  <c r="I266" i="44"/>
  <c r="F273" i="43"/>
  <c r="I266" i="43"/>
  <c r="C90" i="43"/>
  <c r="G90" i="43"/>
  <c r="C273" i="43"/>
  <c r="H90" i="43"/>
  <c r="D90" i="43"/>
  <c r="I264" i="43"/>
  <c r="G274" i="43"/>
  <c r="I192" i="42"/>
  <c r="G90" i="42"/>
  <c r="I85" i="42"/>
  <c r="E90" i="42"/>
  <c r="I264" i="42"/>
  <c r="C90" i="42"/>
  <c r="I83" i="42"/>
  <c r="F90" i="42"/>
  <c r="I86" i="42"/>
  <c r="H90" i="42"/>
  <c r="I89" i="42"/>
  <c r="I260" i="45"/>
  <c r="G12" i="2" s="1"/>
  <c r="I259" i="45"/>
  <c r="F12" i="2" s="1"/>
  <c r="I259" i="44"/>
  <c r="F11" i="2" s="1"/>
  <c r="I259" i="43"/>
  <c r="F10" i="2" s="1"/>
  <c r="I192" i="43"/>
  <c r="N186" i="43" s="1"/>
  <c r="F257" i="43"/>
  <c r="I265" i="42"/>
  <c r="I282" i="42" s="1"/>
  <c r="C277" i="42"/>
  <c r="I260" i="42"/>
  <c r="G9" i="2" s="1"/>
  <c r="I260" i="48"/>
  <c r="G15" i="2" s="1"/>
  <c r="I163" i="48"/>
  <c r="N157" i="48" s="1"/>
  <c r="I85" i="48"/>
  <c r="I88" i="48"/>
  <c r="E257" i="48"/>
  <c r="I282" i="48"/>
  <c r="O24" i="1"/>
  <c r="K15" i="2"/>
  <c r="M30" i="2"/>
  <c r="G257" i="48"/>
  <c r="I89" i="47"/>
  <c r="I261" i="46"/>
  <c r="H13" i="2" s="1"/>
  <c r="I283" i="46"/>
  <c r="I85" i="46"/>
  <c r="I262" i="45"/>
  <c r="I12" i="2" s="1"/>
  <c r="I261" i="45"/>
  <c r="H12" i="2" s="1"/>
  <c r="I163" i="45"/>
  <c r="N157" i="45" s="1"/>
  <c r="I86" i="45"/>
  <c r="I85" i="45"/>
  <c r="I221" i="44"/>
  <c r="N215" i="44" s="1"/>
  <c r="I133" i="44"/>
  <c r="N125" i="44" s="1"/>
  <c r="I88" i="44"/>
  <c r="I87" i="44"/>
  <c r="I260" i="43"/>
  <c r="G10" i="2" s="1"/>
  <c r="I85" i="43"/>
  <c r="I261" i="42"/>
  <c r="H9" i="2" s="1"/>
  <c r="G257" i="42"/>
  <c r="D30" i="2"/>
  <c r="B280" i="48"/>
  <c r="D45" i="2" s="1"/>
  <c r="I262" i="48"/>
  <c r="I15" i="2" s="1"/>
  <c r="I84" i="48"/>
  <c r="H257" i="48"/>
  <c r="I87" i="48"/>
  <c r="B257" i="48"/>
  <c r="I69" i="48"/>
  <c r="B282" i="48"/>
  <c r="I192" i="48"/>
  <c r="N186" i="48" s="1"/>
  <c r="G281" i="48"/>
  <c r="I250" i="48"/>
  <c r="I133" i="48"/>
  <c r="N125" i="48" s="1"/>
  <c r="F281" i="48"/>
  <c r="I89" i="48"/>
  <c r="C257" i="48"/>
  <c r="I83" i="48"/>
  <c r="I261" i="48"/>
  <c r="H15" i="2" s="1"/>
  <c r="I221" i="48"/>
  <c r="N215" i="48" s="1"/>
  <c r="I86" i="48"/>
  <c r="H281" i="48"/>
  <c r="F257" i="48"/>
  <c r="D257" i="48"/>
  <c r="I259" i="48"/>
  <c r="F15" i="2" s="1"/>
  <c r="B257" i="47"/>
  <c r="I69" i="47"/>
  <c r="G280" i="47"/>
  <c r="I262" i="47"/>
  <c r="I14" i="2" s="1"/>
  <c r="D29" i="2"/>
  <c r="B280" i="47"/>
  <c r="D44" i="2" s="1"/>
  <c r="I86" i="47"/>
  <c r="F281" i="47"/>
  <c r="E257" i="47"/>
  <c r="I163" i="47"/>
  <c r="N157" i="47" s="1"/>
  <c r="I261" i="47"/>
  <c r="H14" i="2" s="1"/>
  <c r="I84" i="47"/>
  <c r="I88" i="47"/>
  <c r="C257" i="47"/>
  <c r="I83" i="47"/>
  <c r="B282" i="47"/>
  <c r="I259" i="47"/>
  <c r="F14" i="2" s="1"/>
  <c r="F257" i="47"/>
  <c r="N186" i="47"/>
  <c r="I85" i="47"/>
  <c r="I260" i="47"/>
  <c r="G14" i="2" s="1"/>
  <c r="I133" i="47"/>
  <c r="N125" i="47" s="1"/>
  <c r="I250" i="47"/>
  <c r="I87" i="47"/>
  <c r="G257" i="47"/>
  <c r="I221" i="47"/>
  <c r="N215" i="47" s="1"/>
  <c r="N125" i="46"/>
  <c r="I221" i="46"/>
  <c r="N215" i="46" s="1"/>
  <c r="E257" i="46"/>
  <c r="I84" i="46"/>
  <c r="H281" i="46"/>
  <c r="I260" i="46"/>
  <c r="G13" i="2" s="1"/>
  <c r="I89" i="46"/>
  <c r="F257" i="46"/>
  <c r="I88" i="46"/>
  <c r="I259" i="46"/>
  <c r="F13" i="2" s="1"/>
  <c r="I262" i="46"/>
  <c r="I13" i="2" s="1"/>
  <c r="I163" i="46"/>
  <c r="N157" i="46" s="1"/>
  <c r="B257" i="46"/>
  <c r="I69" i="46"/>
  <c r="D257" i="46"/>
  <c r="I87" i="46"/>
  <c r="G281" i="46"/>
  <c r="D28" i="2"/>
  <c r="B280" i="46"/>
  <c r="H257" i="46"/>
  <c r="F281" i="46"/>
  <c r="I83" i="46"/>
  <c r="C257" i="46"/>
  <c r="G257" i="46"/>
  <c r="B282" i="46"/>
  <c r="N186" i="46"/>
  <c r="I250" i="46"/>
  <c r="I86" i="46"/>
  <c r="G281" i="45"/>
  <c r="D27" i="2"/>
  <c r="B280" i="45"/>
  <c r="D42" i="2" s="1"/>
  <c r="I133" i="45"/>
  <c r="N125" i="45" s="1"/>
  <c r="D280" i="45"/>
  <c r="I88" i="45"/>
  <c r="B282" i="45"/>
  <c r="I192" i="45"/>
  <c r="N186" i="45" s="1"/>
  <c r="G257" i="45"/>
  <c r="I87" i="45"/>
  <c r="I250" i="45"/>
  <c r="H281" i="45"/>
  <c r="H280" i="45"/>
  <c r="I89" i="45"/>
  <c r="F257" i="45"/>
  <c r="F281" i="45"/>
  <c r="I83" i="45"/>
  <c r="B257" i="45"/>
  <c r="I69" i="45"/>
  <c r="O60" i="45" s="1"/>
  <c r="E257" i="45"/>
  <c r="H257" i="45"/>
  <c r="I221" i="45"/>
  <c r="N215" i="45" s="1"/>
  <c r="F280" i="45"/>
  <c r="H42" i="2" s="1"/>
  <c r="D257" i="45"/>
  <c r="I84" i="45"/>
  <c r="C257" i="45"/>
  <c r="E281" i="45"/>
  <c r="I83" i="44"/>
  <c r="C90" i="44"/>
  <c r="C257" i="44" s="1"/>
  <c r="I69" i="44"/>
  <c r="I89" i="44"/>
  <c r="I85" i="44"/>
  <c r="F90" i="44"/>
  <c r="F257" i="44" s="1"/>
  <c r="I260" i="44"/>
  <c r="G11" i="2" s="1"/>
  <c r="I261" i="44"/>
  <c r="H11" i="2" s="1"/>
  <c r="H90" i="44"/>
  <c r="H257" i="44" s="1"/>
  <c r="E281" i="44"/>
  <c r="I84" i="44"/>
  <c r="D281" i="44"/>
  <c r="E90" i="44"/>
  <c r="E257" i="44" s="1"/>
  <c r="I192" i="44"/>
  <c r="N186" i="44" s="1"/>
  <c r="G90" i="44"/>
  <c r="G257" i="44" s="1"/>
  <c r="H281" i="44"/>
  <c r="I272" i="44"/>
  <c r="D26" i="2" s="1"/>
  <c r="B280" i="44"/>
  <c r="D90" i="44"/>
  <c r="D257" i="44" s="1"/>
  <c r="I250" i="44"/>
  <c r="I163" i="44"/>
  <c r="N157" i="44" s="1"/>
  <c r="I262" i="44"/>
  <c r="I11" i="2" s="1"/>
  <c r="I86" i="44"/>
  <c r="G281" i="44"/>
  <c r="F281" i="44"/>
  <c r="I84" i="43"/>
  <c r="I163" i="43"/>
  <c r="N157" i="43" s="1"/>
  <c r="G281" i="43"/>
  <c r="E281" i="43"/>
  <c r="I89" i="43"/>
  <c r="H257" i="43"/>
  <c r="H281" i="43"/>
  <c r="I88" i="43"/>
  <c r="I275" i="43"/>
  <c r="G25" i="2" s="1"/>
  <c r="D257" i="43"/>
  <c r="B257" i="43"/>
  <c r="I69" i="43"/>
  <c r="I262" i="43"/>
  <c r="I10" i="2" s="1"/>
  <c r="I250" i="43"/>
  <c r="E280" i="43"/>
  <c r="E257" i="43"/>
  <c r="F281" i="43"/>
  <c r="G257" i="43"/>
  <c r="I261" i="43"/>
  <c r="H10" i="2" s="1"/>
  <c r="D281" i="43"/>
  <c r="C257" i="43"/>
  <c r="I83" i="43"/>
  <c r="I87" i="43"/>
  <c r="I221" i="43"/>
  <c r="N215" i="43" s="1"/>
  <c r="I133" i="43"/>
  <c r="N125" i="43" s="1"/>
  <c r="I272" i="43"/>
  <c r="D25" i="2" s="1"/>
  <c r="B280" i="43"/>
  <c r="B282" i="43"/>
  <c r="I86" i="43"/>
  <c r="E281" i="42"/>
  <c r="I163" i="42"/>
  <c r="N157" i="42" s="1"/>
  <c r="I221" i="42"/>
  <c r="N215" i="42" s="1"/>
  <c r="F281" i="42"/>
  <c r="F257" i="42"/>
  <c r="D257" i="42"/>
  <c r="I262" i="42"/>
  <c r="I9" i="2" s="1"/>
  <c r="H281" i="42"/>
  <c r="E257" i="42"/>
  <c r="C257" i="42"/>
  <c r="H257" i="42"/>
  <c r="I133" i="42"/>
  <c r="N125" i="42" s="1"/>
  <c r="I272" i="42"/>
  <c r="D24" i="2" s="1"/>
  <c r="B280" i="42"/>
  <c r="B257" i="42"/>
  <c r="B267" i="42" s="1"/>
  <c r="I69" i="42"/>
  <c r="O60" i="42" s="1"/>
  <c r="G281" i="42"/>
  <c r="I259" i="42"/>
  <c r="F9" i="2" s="1"/>
  <c r="N186" i="42"/>
  <c r="B48" i="1"/>
  <c r="F280" i="48" l="1"/>
  <c r="H45" i="2" s="1"/>
  <c r="D280" i="48"/>
  <c r="I275" i="47"/>
  <c r="G29" i="2" s="1"/>
  <c r="H280" i="47"/>
  <c r="F280" i="43"/>
  <c r="H40" i="2" s="1"/>
  <c r="C274" i="42"/>
  <c r="C258" i="42"/>
  <c r="C278" i="42"/>
  <c r="H274" i="43"/>
  <c r="I274" i="43" s="1"/>
  <c r="F25" i="2" s="1"/>
  <c r="G258" i="43"/>
  <c r="G273" i="43"/>
  <c r="G280" i="43" s="1"/>
  <c r="D258" i="43"/>
  <c r="D277" i="43"/>
  <c r="I277" i="43" s="1"/>
  <c r="I25" i="2" s="1"/>
  <c r="D273" i="43"/>
  <c r="C278" i="43"/>
  <c r="I278" i="43" s="1"/>
  <c r="J25" i="2" s="1"/>
  <c r="H273" i="43"/>
  <c r="O60" i="43"/>
  <c r="E258" i="43"/>
  <c r="C276" i="43"/>
  <c r="I276" i="43" s="1"/>
  <c r="H25" i="2" s="1"/>
  <c r="I276" i="44"/>
  <c r="H26" i="2" s="1"/>
  <c r="F280" i="44"/>
  <c r="G277" i="44"/>
  <c r="I277" i="44" s="1"/>
  <c r="I26" i="2" s="1"/>
  <c r="C279" i="44"/>
  <c r="I279" i="44" s="1"/>
  <c r="K26" i="2" s="1"/>
  <c r="D278" i="44"/>
  <c r="I278" i="44" s="1"/>
  <c r="J26" i="2" s="1"/>
  <c r="E273" i="44"/>
  <c r="E280" i="44" s="1"/>
  <c r="G41" i="2" s="1"/>
  <c r="F258" i="44"/>
  <c r="G274" i="44"/>
  <c r="D275" i="44"/>
  <c r="C258" i="44"/>
  <c r="C274" i="44"/>
  <c r="H273" i="44"/>
  <c r="H280" i="44" s="1"/>
  <c r="J41" i="2" s="1"/>
  <c r="I274" i="45"/>
  <c r="F27" i="2" s="1"/>
  <c r="C275" i="45"/>
  <c r="G273" i="45"/>
  <c r="G280" i="45" s="1"/>
  <c r="C258" i="45"/>
  <c r="I258" i="45" s="1"/>
  <c r="E275" i="45"/>
  <c r="I276" i="45"/>
  <c r="H27" i="2" s="1"/>
  <c r="C278" i="45"/>
  <c r="I278" i="45" s="1"/>
  <c r="J27" i="2" s="1"/>
  <c r="E279" i="45"/>
  <c r="I279" i="45" s="1"/>
  <c r="K27" i="2" s="1"/>
  <c r="E280" i="46"/>
  <c r="G280" i="46"/>
  <c r="O60" i="46"/>
  <c r="I264" i="46"/>
  <c r="E258" i="46"/>
  <c r="I101" i="46"/>
  <c r="I276" i="46"/>
  <c r="H28" i="2" s="1"/>
  <c r="F278" i="46"/>
  <c r="I278" i="46" s="1"/>
  <c r="J28" i="2" s="1"/>
  <c r="I100" i="46"/>
  <c r="I97" i="46"/>
  <c r="C258" i="46"/>
  <c r="C273" i="46"/>
  <c r="F277" i="46"/>
  <c r="C277" i="46"/>
  <c r="G258" i="46"/>
  <c r="D279" i="46"/>
  <c r="D280" i="46" s="1"/>
  <c r="H258" i="46"/>
  <c r="C275" i="46"/>
  <c r="I275" i="46" s="1"/>
  <c r="G28" i="2" s="1"/>
  <c r="H273" i="46"/>
  <c r="H280" i="46" s="1"/>
  <c r="I279" i="46"/>
  <c r="K28" i="2" s="1"/>
  <c r="I274" i="46"/>
  <c r="F28" i="2" s="1"/>
  <c r="I103" i="46"/>
  <c r="I98" i="46"/>
  <c r="F274" i="47"/>
  <c r="F280" i="47" s="1"/>
  <c r="D258" i="47"/>
  <c r="D276" i="47"/>
  <c r="D280" i="47" s="1"/>
  <c r="I101" i="47"/>
  <c r="F258" i="47"/>
  <c r="F263" i="47" s="1"/>
  <c r="E277" i="47"/>
  <c r="E280" i="47" s="1"/>
  <c r="I273" i="47"/>
  <c r="O60" i="47"/>
  <c r="D281" i="47"/>
  <c r="I103" i="47"/>
  <c r="I104" i="47" s="1"/>
  <c r="C258" i="47"/>
  <c r="I258" i="47" s="1"/>
  <c r="E14" i="2" s="1"/>
  <c r="C278" i="47"/>
  <c r="I278" i="47" s="1"/>
  <c r="J29" i="2" s="1"/>
  <c r="O60" i="48"/>
  <c r="G274" i="48"/>
  <c r="H276" i="48"/>
  <c r="H280" i="48" s="1"/>
  <c r="E276" i="48"/>
  <c r="D258" i="48"/>
  <c r="D267" i="48" s="1"/>
  <c r="I102" i="48"/>
  <c r="E273" i="48"/>
  <c r="I273" i="48" s="1"/>
  <c r="C277" i="48"/>
  <c r="I277" i="48" s="1"/>
  <c r="I30" i="2" s="1"/>
  <c r="I98" i="48"/>
  <c r="C279" i="48"/>
  <c r="I279" i="48" s="1"/>
  <c r="K30" i="2" s="1"/>
  <c r="C278" i="48"/>
  <c r="I278" i="48" s="1"/>
  <c r="J30" i="2" s="1"/>
  <c r="F258" i="48"/>
  <c r="F267" i="48" s="1"/>
  <c r="C258" i="48"/>
  <c r="C275" i="48"/>
  <c r="I275" i="48" s="1"/>
  <c r="G30" i="2" s="1"/>
  <c r="I97" i="48"/>
  <c r="D263" i="48"/>
  <c r="G263" i="48"/>
  <c r="G267" i="48"/>
  <c r="F263" i="48"/>
  <c r="C263" i="48"/>
  <c r="C267" i="48"/>
  <c r="B263" i="48"/>
  <c r="B267" i="48"/>
  <c r="H263" i="48"/>
  <c r="H267" i="48"/>
  <c r="E267" i="48"/>
  <c r="E263" i="48"/>
  <c r="G263" i="47"/>
  <c r="G267" i="47"/>
  <c r="B263" i="47"/>
  <c r="B267" i="47"/>
  <c r="H267" i="47"/>
  <c r="H263" i="47"/>
  <c r="E267" i="47"/>
  <c r="E263" i="47"/>
  <c r="C267" i="47"/>
  <c r="D263" i="47"/>
  <c r="D267" i="47"/>
  <c r="C263" i="46"/>
  <c r="C267" i="46"/>
  <c r="F263" i="46"/>
  <c r="F267" i="46"/>
  <c r="D263" i="46"/>
  <c r="D267" i="46"/>
  <c r="B263" i="46"/>
  <c r="B267" i="46"/>
  <c r="E263" i="46"/>
  <c r="E267" i="46"/>
  <c r="G263" i="46"/>
  <c r="G267" i="46"/>
  <c r="H267" i="46"/>
  <c r="H263" i="46"/>
  <c r="C267" i="45"/>
  <c r="E267" i="45"/>
  <c r="E263" i="45"/>
  <c r="H267" i="45"/>
  <c r="H263" i="45"/>
  <c r="F267" i="45"/>
  <c r="F263" i="45"/>
  <c r="G263" i="45"/>
  <c r="G267" i="45"/>
  <c r="D263" i="45"/>
  <c r="D267" i="45"/>
  <c r="B263" i="45"/>
  <c r="B267" i="45"/>
  <c r="H267" i="44"/>
  <c r="H263" i="44"/>
  <c r="F263" i="44"/>
  <c r="F267" i="44"/>
  <c r="D267" i="44"/>
  <c r="D263" i="44"/>
  <c r="O60" i="44"/>
  <c r="G267" i="44"/>
  <c r="G263" i="44"/>
  <c r="E263" i="44"/>
  <c r="E267" i="44"/>
  <c r="C263" i="44"/>
  <c r="C267" i="44"/>
  <c r="B263" i="43"/>
  <c r="B267" i="43"/>
  <c r="G263" i="43"/>
  <c r="G267" i="43"/>
  <c r="H263" i="43"/>
  <c r="H267" i="43"/>
  <c r="C263" i="43"/>
  <c r="C267" i="43"/>
  <c r="D263" i="43"/>
  <c r="D267" i="43"/>
  <c r="F267" i="43"/>
  <c r="F263" i="43"/>
  <c r="E263" i="43"/>
  <c r="E267" i="43"/>
  <c r="I90" i="42"/>
  <c r="E12" i="2"/>
  <c r="H279" i="42"/>
  <c r="F278" i="42"/>
  <c r="F276" i="42"/>
  <c r="F274" i="42"/>
  <c r="F279" i="42"/>
  <c r="F277" i="42"/>
  <c r="H274" i="42"/>
  <c r="E279" i="42"/>
  <c r="G278" i="42"/>
  <c r="E277" i="42"/>
  <c r="G276" i="42"/>
  <c r="E275" i="42"/>
  <c r="G274" i="42"/>
  <c r="H277" i="42"/>
  <c r="H275" i="42"/>
  <c r="G279" i="42"/>
  <c r="E278" i="42"/>
  <c r="G277" i="42"/>
  <c r="E276" i="42"/>
  <c r="G275" i="42"/>
  <c r="E274" i="42"/>
  <c r="H278" i="42"/>
  <c r="H276" i="42"/>
  <c r="F275" i="42"/>
  <c r="C267" i="42"/>
  <c r="K9" i="2"/>
  <c r="C263" i="42"/>
  <c r="C280" i="48"/>
  <c r="E45" i="2" s="1"/>
  <c r="D284" i="48"/>
  <c r="F45" i="2"/>
  <c r="E280" i="48"/>
  <c r="I283" i="48"/>
  <c r="N15" i="2"/>
  <c r="H284" i="48"/>
  <c r="J45" i="2"/>
  <c r="D16" i="48"/>
  <c r="M45" i="2"/>
  <c r="H284" i="47"/>
  <c r="J44" i="2"/>
  <c r="C280" i="47"/>
  <c r="E44" i="2" s="1"/>
  <c r="I282" i="47"/>
  <c r="O23" i="1"/>
  <c r="M29" i="2"/>
  <c r="K14" i="2"/>
  <c r="G284" i="47"/>
  <c r="I44" i="2"/>
  <c r="I283" i="47"/>
  <c r="N14" i="2"/>
  <c r="E284" i="47"/>
  <c r="G44" i="2"/>
  <c r="N13" i="2"/>
  <c r="B284" i="46"/>
  <c r="D43" i="2"/>
  <c r="H284" i="46"/>
  <c r="J43" i="2"/>
  <c r="G284" i="46"/>
  <c r="I43" i="2"/>
  <c r="E284" i="46"/>
  <c r="G43" i="2"/>
  <c r="I282" i="46"/>
  <c r="M28" i="2"/>
  <c r="O22" i="1"/>
  <c r="K13" i="2"/>
  <c r="D284" i="46"/>
  <c r="F43" i="2"/>
  <c r="I282" i="45"/>
  <c r="O21" i="1"/>
  <c r="M27" i="2"/>
  <c r="K12" i="2"/>
  <c r="D284" i="45"/>
  <c r="F42" i="2"/>
  <c r="H284" i="45"/>
  <c r="J42" i="2"/>
  <c r="G284" i="45"/>
  <c r="I42" i="2"/>
  <c r="I283" i="45"/>
  <c r="N12" i="2"/>
  <c r="B284" i="44"/>
  <c r="D41" i="2"/>
  <c r="I282" i="44"/>
  <c r="O20" i="1"/>
  <c r="K11" i="2"/>
  <c r="M26" i="2"/>
  <c r="F284" i="44"/>
  <c r="H41" i="2"/>
  <c r="I283" i="44"/>
  <c r="N11" i="2"/>
  <c r="C280" i="43"/>
  <c r="E40" i="2" s="1"/>
  <c r="B284" i="43"/>
  <c r="D40" i="2"/>
  <c r="I273" i="43"/>
  <c r="E25" i="2" s="1"/>
  <c r="I283" i="43"/>
  <c r="N10" i="2"/>
  <c r="G284" i="43"/>
  <c r="I40" i="2"/>
  <c r="I282" i="43"/>
  <c r="O19" i="1"/>
  <c r="M25" i="2"/>
  <c r="K10" i="2"/>
  <c r="E284" i="43"/>
  <c r="G40" i="2"/>
  <c r="O18" i="1"/>
  <c r="M24" i="2"/>
  <c r="B284" i="42"/>
  <c r="D39" i="2"/>
  <c r="D16" i="42"/>
  <c r="M39" i="2"/>
  <c r="I283" i="42"/>
  <c r="N9" i="2"/>
  <c r="I257" i="48"/>
  <c r="I90" i="48"/>
  <c r="C281" i="48"/>
  <c r="F284" i="48"/>
  <c r="N244" i="48"/>
  <c r="N63" i="48"/>
  <c r="B284" i="48"/>
  <c r="I90" i="47"/>
  <c r="N63" i="47"/>
  <c r="N244" i="47"/>
  <c r="C281" i="47"/>
  <c r="I257" i="47"/>
  <c r="B284" i="47"/>
  <c r="I90" i="46"/>
  <c r="I257" i="46"/>
  <c r="N244" i="46"/>
  <c r="C281" i="46"/>
  <c r="N63" i="46"/>
  <c r="C280" i="46"/>
  <c r="N63" i="45"/>
  <c r="I257" i="45"/>
  <c r="I267" i="45" s="1"/>
  <c r="C281" i="45"/>
  <c r="N244" i="45"/>
  <c r="C280" i="45"/>
  <c r="E42" i="2" s="1"/>
  <c r="B284" i="45"/>
  <c r="F284" i="45"/>
  <c r="I90" i="45"/>
  <c r="I257" i="44"/>
  <c r="H284" i="44"/>
  <c r="N244" i="44"/>
  <c r="I90" i="44"/>
  <c r="C281" i="44"/>
  <c r="E284" i="44"/>
  <c r="I273" i="44"/>
  <c r="C280" i="44"/>
  <c r="N63" i="44"/>
  <c r="I90" i="43"/>
  <c r="N244" i="43"/>
  <c r="F284" i="43"/>
  <c r="I257" i="43"/>
  <c r="N63" i="43"/>
  <c r="C281" i="43"/>
  <c r="C281" i="42"/>
  <c r="N63" i="42"/>
  <c r="I257" i="42"/>
  <c r="B263" i="42"/>
  <c r="N244" i="42"/>
  <c r="C263" i="45" l="1"/>
  <c r="F280" i="46"/>
  <c r="F267" i="47"/>
  <c r="I277" i="47"/>
  <c r="I29" i="2" s="1"/>
  <c r="I277" i="46"/>
  <c r="I28" i="2" s="1"/>
  <c r="I273" i="46"/>
  <c r="E28" i="2" s="1"/>
  <c r="I258" i="44"/>
  <c r="E11" i="2" s="1"/>
  <c r="G280" i="44"/>
  <c r="C263" i="47"/>
  <c r="I274" i="44"/>
  <c r="F26" i="2" s="1"/>
  <c r="H280" i="43"/>
  <c r="E280" i="45"/>
  <c r="I273" i="45"/>
  <c r="E27" i="2" s="1"/>
  <c r="I258" i="43"/>
  <c r="E10" i="2" s="1"/>
  <c r="D280" i="43"/>
  <c r="I275" i="44"/>
  <c r="G26" i="2" s="1"/>
  <c r="D280" i="44"/>
  <c r="I275" i="45"/>
  <c r="G27" i="2" s="1"/>
  <c r="I258" i="46"/>
  <c r="E13" i="2" s="1"/>
  <c r="I104" i="46"/>
  <c r="F44" i="2"/>
  <c r="D284" i="47"/>
  <c r="H44" i="2"/>
  <c r="F284" i="47"/>
  <c r="I274" i="47"/>
  <c r="F29" i="2" s="1"/>
  <c r="I276" i="47"/>
  <c r="H29" i="2" s="1"/>
  <c r="I258" i="48"/>
  <c r="E15" i="2" s="1"/>
  <c r="I276" i="48"/>
  <c r="H30" i="2" s="1"/>
  <c r="I104" i="48"/>
  <c r="I274" i="48"/>
  <c r="F30" i="2" s="1"/>
  <c r="G280" i="48"/>
  <c r="I263" i="47"/>
  <c r="J14" i="2" s="1"/>
  <c r="I267" i="47"/>
  <c r="I263" i="45"/>
  <c r="J12" i="2" s="1"/>
  <c r="I267" i="44"/>
  <c r="C284" i="48"/>
  <c r="H258" i="42"/>
  <c r="H273" i="42"/>
  <c r="H280" i="42" s="1"/>
  <c r="J39" i="2" s="1"/>
  <c r="G258" i="42"/>
  <c r="G273" i="42"/>
  <c r="G280" i="42" s="1"/>
  <c r="I39" i="2" s="1"/>
  <c r="D275" i="42"/>
  <c r="I275" i="42" s="1"/>
  <c r="G24" i="2" s="1"/>
  <c r="D279" i="42"/>
  <c r="I279" i="42" s="1"/>
  <c r="K24" i="2" s="1"/>
  <c r="D278" i="42"/>
  <c r="I278" i="42" s="1"/>
  <c r="J24" i="2" s="1"/>
  <c r="D277" i="42"/>
  <c r="I277" i="42" s="1"/>
  <c r="I24" i="2" s="1"/>
  <c r="D276" i="42"/>
  <c r="I276" i="42" s="1"/>
  <c r="H24" i="2" s="1"/>
  <c r="D274" i="42"/>
  <c r="I274" i="42" s="1"/>
  <c r="F24" i="2" s="1"/>
  <c r="F258" i="42"/>
  <c r="F273" i="42"/>
  <c r="F280" i="42" s="1"/>
  <c r="F284" i="42" s="1"/>
  <c r="E258" i="42"/>
  <c r="E273" i="42"/>
  <c r="E280" i="42" s="1"/>
  <c r="E284" i="42" s="1"/>
  <c r="D258" i="42"/>
  <c r="D263" i="42" s="1"/>
  <c r="D273" i="42"/>
  <c r="C280" i="42"/>
  <c r="E39" i="2" s="1"/>
  <c r="C284" i="47"/>
  <c r="I281" i="48"/>
  <c r="L15" i="2"/>
  <c r="E30" i="2"/>
  <c r="E284" i="48"/>
  <c r="G45" i="2"/>
  <c r="D15" i="2"/>
  <c r="I281" i="47"/>
  <c r="L14" i="2"/>
  <c r="E29" i="2"/>
  <c r="D14" i="2"/>
  <c r="D16" i="47"/>
  <c r="M44" i="2"/>
  <c r="I281" i="46"/>
  <c r="L13" i="2"/>
  <c r="D13" i="2"/>
  <c r="C284" i="46"/>
  <c r="E43" i="2"/>
  <c r="D16" i="46"/>
  <c r="M43" i="2"/>
  <c r="I281" i="45"/>
  <c r="L12" i="2"/>
  <c r="D12" i="2"/>
  <c r="D16" i="45"/>
  <c r="M42" i="2"/>
  <c r="I281" i="44"/>
  <c r="L11" i="2"/>
  <c r="C284" i="44"/>
  <c r="E41" i="2"/>
  <c r="E26" i="2"/>
  <c r="D16" i="44"/>
  <c r="M41" i="2"/>
  <c r="D11" i="2"/>
  <c r="I281" i="43"/>
  <c r="L10" i="2"/>
  <c r="C284" i="43"/>
  <c r="D16" i="43"/>
  <c r="M40" i="2"/>
  <c r="I280" i="43"/>
  <c r="D10" i="2"/>
  <c r="I281" i="42"/>
  <c r="L9" i="2"/>
  <c r="D9" i="2"/>
  <c r="C284" i="45"/>
  <c r="J17" i="1"/>
  <c r="H43" i="2" l="1"/>
  <c r="F284" i="46"/>
  <c r="I280" i="48"/>
  <c r="I284" i="48" s="1"/>
  <c r="I280" i="46"/>
  <c r="I263" i="46"/>
  <c r="J13" i="2" s="1"/>
  <c r="I41" i="2"/>
  <c r="G284" i="44"/>
  <c r="I263" i="44"/>
  <c r="J11" i="2" s="1"/>
  <c r="I267" i="48"/>
  <c r="I280" i="47"/>
  <c r="I284" i="47" s="1"/>
  <c r="I280" i="44"/>
  <c r="L26" i="2" s="1"/>
  <c r="J40" i="2"/>
  <c r="H284" i="43"/>
  <c r="G42" i="2"/>
  <c r="E284" i="45"/>
  <c r="I263" i="43"/>
  <c r="J10" i="2" s="1"/>
  <c r="I267" i="43"/>
  <c r="D14" i="43" s="1"/>
  <c r="P19" i="1" s="1"/>
  <c r="F40" i="2"/>
  <c r="D284" i="43"/>
  <c r="D284" i="44"/>
  <c r="F41" i="2"/>
  <c r="I280" i="45"/>
  <c r="L27" i="2" s="1"/>
  <c r="I267" i="46"/>
  <c r="I263" i="48"/>
  <c r="J15" i="2" s="1"/>
  <c r="G284" i="48"/>
  <c r="I45" i="2"/>
  <c r="I284" i="46"/>
  <c r="N43" i="2" s="1"/>
  <c r="G39" i="2"/>
  <c r="G284" i="42"/>
  <c r="G263" i="42"/>
  <c r="G267" i="42"/>
  <c r="I273" i="42"/>
  <c r="D280" i="42"/>
  <c r="D267" i="42"/>
  <c r="I258" i="42"/>
  <c r="F267" i="42"/>
  <c r="F263" i="42"/>
  <c r="H263" i="42"/>
  <c r="H267" i="42"/>
  <c r="E263" i="42"/>
  <c r="E267" i="42"/>
  <c r="H284" i="42"/>
  <c r="H39" i="2"/>
  <c r="C284" i="42"/>
  <c r="L28" i="2"/>
  <c r="K43" i="2"/>
  <c r="L45" i="2"/>
  <c r="N30" i="2"/>
  <c r="L44" i="2"/>
  <c r="N29" i="2"/>
  <c r="D14" i="47"/>
  <c r="P23" i="1" s="1"/>
  <c r="M14" i="2"/>
  <c r="N28" i="2"/>
  <c r="L43" i="2"/>
  <c r="L42" i="2"/>
  <c r="N27" i="2"/>
  <c r="K42" i="2"/>
  <c r="D14" i="45"/>
  <c r="M12" i="2"/>
  <c r="L41" i="2"/>
  <c r="N26" i="2"/>
  <c r="D14" i="44"/>
  <c r="M11" i="2"/>
  <c r="K41" i="2"/>
  <c r="L40" i="2"/>
  <c r="N25" i="2"/>
  <c r="I284" i="43"/>
  <c r="K40" i="2"/>
  <c r="L25" i="2"/>
  <c r="M10" i="2"/>
  <c r="N24" i="2"/>
  <c r="L39" i="2"/>
  <c r="E17" i="1"/>
  <c r="I284" i="44" l="1"/>
  <c r="O26" i="2" s="1"/>
  <c r="K45" i="2"/>
  <c r="L30" i="2"/>
  <c r="K44" i="2"/>
  <c r="L29" i="2"/>
  <c r="D14" i="48"/>
  <c r="M15" i="2"/>
  <c r="I284" i="45"/>
  <c r="N42" i="2" s="1"/>
  <c r="D14" i="46"/>
  <c r="M13" i="2"/>
  <c r="D12" i="47"/>
  <c r="D13" i="47" s="1"/>
  <c r="O28" i="2"/>
  <c r="D284" i="42"/>
  <c r="F39" i="2"/>
  <c r="I267" i="42"/>
  <c r="D14" i="42" s="1"/>
  <c r="P18" i="1" s="1"/>
  <c r="E9" i="2"/>
  <c r="I263" i="42"/>
  <c r="J9" i="2" s="1"/>
  <c r="I280" i="42"/>
  <c r="E24" i="2"/>
  <c r="O30" i="2"/>
  <c r="N45" i="2"/>
  <c r="O29" i="2"/>
  <c r="N44" i="2"/>
  <c r="P21" i="1"/>
  <c r="D12" i="45"/>
  <c r="D13" i="45" s="1"/>
  <c r="N41" i="2"/>
  <c r="P20" i="1"/>
  <c r="D12" i="44"/>
  <c r="D13" i="44" s="1"/>
  <c r="D12" i="43"/>
  <c r="D13" i="43" s="1"/>
  <c r="O25" i="2"/>
  <c r="N40" i="2"/>
  <c r="A26" i="3"/>
  <c r="J1" i="1"/>
  <c r="D1" i="1"/>
  <c r="O27" i="2" l="1"/>
  <c r="P24" i="1"/>
  <c r="D12" i="48"/>
  <c r="D13" i="48" s="1"/>
  <c r="P22" i="1"/>
  <c r="D12" i="46"/>
  <c r="D13" i="46" s="1"/>
  <c r="M9" i="2"/>
  <c r="L24" i="2"/>
  <c r="I284" i="42"/>
  <c r="K39" i="2"/>
  <c r="D12" i="42"/>
  <c r="D13" i="42" s="1"/>
  <c r="M23" i="1"/>
  <c r="D17" i="1"/>
  <c r="C30" i="2"/>
  <c r="C24" i="2"/>
  <c r="C8" i="2"/>
  <c r="B8" i="2"/>
  <c r="B19" i="4"/>
  <c r="B18" i="4"/>
  <c r="B17" i="4"/>
  <c r="B16" i="4"/>
  <c r="B15" i="4"/>
  <c r="B14" i="4"/>
  <c r="B13" i="4"/>
  <c r="O24" i="2" l="1"/>
  <c r="N39" i="2"/>
  <c r="M22" i="1"/>
  <c r="M21" i="1"/>
  <c r="M24" i="1"/>
  <c r="E9" i="1"/>
  <c r="F9" i="1" s="1"/>
  <c r="M20" i="1"/>
  <c r="M19" i="1"/>
  <c r="M18" i="1"/>
  <c r="K25" i="1"/>
  <c r="K26" i="1"/>
  <c r="J25" i="1"/>
  <c r="J26" i="1"/>
  <c r="D32" i="3"/>
  <c r="C26" i="3" s="1"/>
  <c r="B283" i="3" l="1"/>
  <c r="B96" i="2" s="1"/>
  <c r="J13" i="4" l="1"/>
  <c r="J19" i="4"/>
  <c r="J18" i="4"/>
  <c r="J17" i="4"/>
  <c r="J16" i="4"/>
  <c r="J15" i="4"/>
  <c r="J14" i="4"/>
  <c r="B264" i="3"/>
  <c r="B77" i="2" s="1"/>
  <c r="O204" i="3"/>
  <c r="O205" i="3"/>
  <c r="D60" i="2" l="1"/>
  <c r="N24" i="1"/>
  <c r="K19" i="4"/>
  <c r="G24" i="1"/>
  <c r="H19" i="4"/>
  <c r="D59" i="2"/>
  <c r="N23" i="1"/>
  <c r="K18" i="4"/>
  <c r="G23" i="1"/>
  <c r="H18" i="4"/>
  <c r="D58" i="2"/>
  <c r="N22" i="1"/>
  <c r="K17" i="4"/>
  <c r="G22" i="1"/>
  <c r="H17" i="4"/>
  <c r="D57" i="2"/>
  <c r="N21" i="1"/>
  <c r="K16" i="4"/>
  <c r="G21" i="1"/>
  <c r="H16" i="4"/>
  <c r="D56" i="2"/>
  <c r="N20" i="1"/>
  <c r="K15" i="4"/>
  <c r="D55" i="2"/>
  <c r="N19" i="1"/>
  <c r="K14" i="4"/>
  <c r="G19" i="1"/>
  <c r="H14" i="4"/>
  <c r="G20" i="1"/>
  <c r="H15" i="4"/>
  <c r="D54" i="2"/>
  <c r="N18" i="1"/>
  <c r="K13" i="4"/>
  <c r="G18" i="1"/>
  <c r="H13" i="4"/>
  <c r="O9" i="2"/>
  <c r="Q18" i="1" s="1"/>
  <c r="L13" i="4"/>
  <c r="C31" i="3"/>
  <c r="C29" i="3"/>
  <c r="C28" i="3"/>
  <c r="C27" i="3"/>
  <c r="C30" i="3"/>
  <c r="A9" i="2"/>
  <c r="O15" i="2" l="1"/>
  <c r="Q24" i="1" s="1"/>
  <c r="L19" i="4"/>
  <c r="O14" i="2"/>
  <c r="Q23" i="1" s="1"/>
  <c r="L18" i="4"/>
  <c r="O13" i="2"/>
  <c r="Q22" i="1" s="1"/>
  <c r="L17" i="4"/>
  <c r="O12" i="2"/>
  <c r="Q21" i="1" s="1"/>
  <c r="L16" i="4"/>
  <c r="O10" i="2"/>
  <c r="Q19" i="1" s="1"/>
  <c r="L14" i="4"/>
  <c r="O11" i="2"/>
  <c r="Q20" i="1" s="1"/>
  <c r="L15" i="4"/>
  <c r="H17" i="1"/>
  <c r="W32" i="3"/>
  <c r="A62" i="3" s="1"/>
  <c r="A97" i="3" s="1"/>
  <c r="W33" i="3"/>
  <c r="A63" i="3" s="1"/>
  <c r="A98" i="3" s="1"/>
  <c r="W34" i="3"/>
  <c r="A64" i="3" s="1"/>
  <c r="A99" i="3" s="1"/>
  <c r="W35" i="3"/>
  <c r="A65" i="3" s="1"/>
  <c r="A100" i="3" s="1"/>
  <c r="W36" i="3"/>
  <c r="A66" i="3" s="1"/>
  <c r="A101" i="3" s="1"/>
  <c r="W37" i="3"/>
  <c r="A67" i="3" s="1"/>
  <c r="A102" i="3" s="1"/>
  <c r="W38" i="3"/>
  <c r="A68" i="3" s="1"/>
  <c r="A103" i="3" s="1"/>
  <c r="W31" i="3"/>
  <c r="A61" i="3" s="1"/>
  <c r="A96" i="3" s="1"/>
  <c r="O143" i="3"/>
  <c r="O144" i="3"/>
  <c r="O145" i="3"/>
  <c r="O146" i="3"/>
  <c r="O147" i="3"/>
  <c r="O148" i="3"/>
  <c r="O149" i="3"/>
  <c r="O150" i="3"/>
  <c r="O151" i="3"/>
  <c r="O152" i="3"/>
  <c r="O50" i="3"/>
  <c r="O49" i="3"/>
  <c r="O51" i="3"/>
  <c r="O52" i="3"/>
  <c r="O53" i="3"/>
  <c r="O54" i="3"/>
  <c r="O55" i="3"/>
  <c r="O56" i="3"/>
  <c r="O57" i="3"/>
  <c r="O58" i="3"/>
  <c r="B17" i="1"/>
  <c r="B12" i="4" s="1"/>
  <c r="B281" i="3"/>
  <c r="B94" i="2" s="1"/>
  <c r="B71" i="2"/>
  <c r="B261" i="3"/>
  <c r="B74" i="2" s="1"/>
  <c r="B262" i="3"/>
  <c r="B75" i="2" s="1"/>
  <c r="B24" i="2"/>
  <c r="B39" i="2" s="1"/>
  <c r="B54" i="2" s="1"/>
  <c r="C39" i="2"/>
  <c r="C54" i="2" s="1"/>
  <c r="B25" i="2"/>
  <c r="B40" i="2" s="1"/>
  <c r="B55" i="2" s="1"/>
  <c r="C25" i="2"/>
  <c r="C40" i="2" s="1"/>
  <c r="C55" i="2" s="1"/>
  <c r="B26" i="2"/>
  <c r="B41" i="2" s="1"/>
  <c r="B56" i="2" s="1"/>
  <c r="C26" i="2"/>
  <c r="C41" i="2" s="1"/>
  <c r="C56" i="2" s="1"/>
  <c r="B27" i="2"/>
  <c r="B42" i="2" s="1"/>
  <c r="B57" i="2" s="1"/>
  <c r="C27" i="2"/>
  <c r="C42" i="2" s="1"/>
  <c r="C57" i="2" s="1"/>
  <c r="B28" i="2"/>
  <c r="B43" i="2" s="1"/>
  <c r="B58" i="2" s="1"/>
  <c r="C28" i="2"/>
  <c r="C43" i="2" s="1"/>
  <c r="C58" i="2" s="1"/>
  <c r="B29" i="2"/>
  <c r="B44" i="2" s="1"/>
  <c r="B59" i="2" s="1"/>
  <c r="C29" i="2"/>
  <c r="C44" i="2" s="1"/>
  <c r="C59" i="2" s="1"/>
  <c r="B30" i="2"/>
  <c r="B45" i="2" s="1"/>
  <c r="B60" i="2" s="1"/>
  <c r="C45" i="2"/>
  <c r="C60" i="2" s="1"/>
  <c r="A273" i="3"/>
  <c r="A86" i="2" s="1"/>
  <c r="A274" i="3"/>
  <c r="A87" i="2" s="1"/>
  <c r="A275" i="3"/>
  <c r="A88" i="2" s="1"/>
  <c r="A276" i="3"/>
  <c r="A89" i="2" s="1"/>
  <c r="A277" i="3"/>
  <c r="A90" i="2" s="1"/>
  <c r="A278" i="3"/>
  <c r="A91" i="2" s="1"/>
  <c r="A279" i="3"/>
  <c r="A92" i="2" s="1"/>
  <c r="A272" i="3"/>
  <c r="A85" i="2" s="1"/>
  <c r="C60" i="3"/>
  <c r="C154" i="3" s="1"/>
  <c r="D60" i="3"/>
  <c r="E60" i="3"/>
  <c r="E124" i="3" s="1"/>
  <c r="F60" i="3"/>
  <c r="F183" i="3" s="1"/>
  <c r="G60" i="3"/>
  <c r="H60" i="3"/>
  <c r="H183" i="3" s="1"/>
  <c r="B60" i="3"/>
  <c r="B256" i="3" s="1"/>
  <c r="B69" i="2" s="1"/>
  <c r="B84" i="2" s="1"/>
  <c r="A94" i="2"/>
  <c r="A15" i="2"/>
  <c r="A30" i="2" s="1"/>
  <c r="A45" i="2" s="1"/>
  <c r="A60" i="2" s="1"/>
  <c r="A14" i="2"/>
  <c r="A29" i="2" s="1"/>
  <c r="A44" i="2" s="1"/>
  <c r="A59" i="2" s="1"/>
  <c r="A13" i="2"/>
  <c r="A28" i="2" s="1"/>
  <c r="A43" i="2" s="1"/>
  <c r="A58" i="2" s="1"/>
  <c r="A12" i="2"/>
  <c r="A27" i="2" s="1"/>
  <c r="A42" i="2" s="1"/>
  <c r="A57" i="2" s="1"/>
  <c r="A11" i="2"/>
  <c r="A26" i="2" s="1"/>
  <c r="A41" i="2" s="1"/>
  <c r="A56" i="2" s="1"/>
  <c r="A10" i="2"/>
  <c r="A25" i="2" s="1"/>
  <c r="A40" i="2" s="1"/>
  <c r="A55" i="2" s="1"/>
  <c r="A24" i="2"/>
  <c r="A39" i="2" s="1"/>
  <c r="A54" i="2" s="1"/>
  <c r="C23" i="2"/>
  <c r="C38" i="2" s="1"/>
  <c r="C53" i="2" s="1"/>
  <c r="B23" i="2"/>
  <c r="B38" i="2" s="1"/>
  <c r="B53" i="2" s="1"/>
  <c r="A8" i="2"/>
  <c r="A23" i="2" s="1"/>
  <c r="A38" i="2" s="1"/>
  <c r="A53" i="2" s="1"/>
  <c r="K22" i="2"/>
  <c r="J22" i="2"/>
  <c r="I22" i="2"/>
  <c r="H22" i="2"/>
  <c r="G22" i="2"/>
  <c r="F22" i="2"/>
  <c r="E22" i="2"/>
  <c r="D22" i="2"/>
  <c r="D4" i="3"/>
  <c r="O230" i="3"/>
  <c r="O231" i="3"/>
  <c r="O232" i="3"/>
  <c r="O233" i="3"/>
  <c r="O234" i="3"/>
  <c r="O235" i="3"/>
  <c r="O236" i="3"/>
  <c r="O237" i="3"/>
  <c r="O238" i="3"/>
  <c r="O239" i="3"/>
  <c r="O201" i="3"/>
  <c r="O202" i="3"/>
  <c r="O206" i="3"/>
  <c r="O207" i="3"/>
  <c r="O208" i="3"/>
  <c r="O209" i="3"/>
  <c r="O210" i="3"/>
  <c r="O172" i="3"/>
  <c r="O173" i="3"/>
  <c r="O174" i="3"/>
  <c r="O175" i="3"/>
  <c r="O176" i="3"/>
  <c r="O177" i="3"/>
  <c r="O178" i="3"/>
  <c r="O179" i="3"/>
  <c r="O180" i="3"/>
  <c r="O181" i="3"/>
  <c r="O114" i="3"/>
  <c r="O115" i="3"/>
  <c r="O116" i="3"/>
  <c r="O117" i="3"/>
  <c r="O118" i="3"/>
  <c r="O119" i="3"/>
  <c r="O120" i="3"/>
  <c r="O121" i="3"/>
  <c r="O122" i="3"/>
  <c r="A262" i="3"/>
  <c r="A261" i="3"/>
  <c r="A260" i="3"/>
  <c r="A259" i="3"/>
  <c r="A257" i="3"/>
  <c r="V32" i="3"/>
  <c r="V33" i="3"/>
  <c r="V34" i="3"/>
  <c r="V35" i="3"/>
  <c r="V36" i="3"/>
  <c r="V37" i="3"/>
  <c r="V31" i="3"/>
  <c r="C17" i="1"/>
  <c r="F18" i="1"/>
  <c r="H101" i="3" l="1"/>
  <c r="H97" i="3"/>
  <c r="H100" i="3"/>
  <c r="H103" i="3"/>
  <c r="H99" i="3"/>
  <c r="H102" i="3"/>
  <c r="H98" i="3"/>
  <c r="G102" i="3"/>
  <c r="G98" i="3"/>
  <c r="F101" i="3"/>
  <c r="F97" i="3"/>
  <c r="E100" i="3"/>
  <c r="C103" i="3"/>
  <c r="C99" i="3"/>
  <c r="D102" i="3"/>
  <c r="G101" i="3"/>
  <c r="G97" i="3"/>
  <c r="F100" i="3"/>
  <c r="E103" i="3"/>
  <c r="E99" i="3"/>
  <c r="C102" i="3"/>
  <c r="C98" i="3"/>
  <c r="D101" i="3"/>
  <c r="G100" i="3"/>
  <c r="F103" i="3"/>
  <c r="F99" i="3"/>
  <c r="E102" i="3"/>
  <c r="E98" i="3"/>
  <c r="C101" i="3"/>
  <c r="C97" i="3"/>
  <c r="D99" i="3"/>
  <c r="G103" i="3"/>
  <c r="G99" i="3"/>
  <c r="F102" i="3"/>
  <c r="F98" i="3"/>
  <c r="E101" i="3"/>
  <c r="E97" i="3"/>
  <c r="C100" i="3"/>
  <c r="D103" i="3"/>
  <c r="D98" i="3"/>
  <c r="D97" i="3"/>
  <c r="D100" i="3"/>
  <c r="D71" i="3"/>
  <c r="C62" i="3"/>
  <c r="A84" i="3"/>
  <c r="A243" i="3"/>
  <c r="A187" i="3"/>
  <c r="G193" i="3"/>
  <c r="D193" i="3"/>
  <c r="H193" i="3"/>
  <c r="E193" i="3"/>
  <c r="F193" i="3"/>
  <c r="I13" i="4"/>
  <c r="C214" i="3"/>
  <c r="E216" i="3"/>
  <c r="C126" i="3"/>
  <c r="O59" i="3"/>
  <c r="D66" i="3"/>
  <c r="C222" i="3"/>
  <c r="O211" i="3"/>
  <c r="C223" i="3"/>
  <c r="A158" i="3"/>
  <c r="C157" i="3"/>
  <c r="G128" i="3"/>
  <c r="F21" i="1"/>
  <c r="I16" i="4" s="1"/>
  <c r="F19" i="1"/>
  <c r="I14" i="4" s="1"/>
  <c r="F22" i="1"/>
  <c r="I17" i="4" s="1"/>
  <c r="A216" i="3"/>
  <c r="A85" i="3"/>
  <c r="A245" i="3"/>
  <c r="O153" i="3"/>
  <c r="A128" i="3"/>
  <c r="B71" i="3"/>
  <c r="B61" i="3"/>
  <c r="B69" i="3" s="1"/>
  <c r="E223" i="3"/>
  <c r="G222" i="3"/>
  <c r="H222" i="3"/>
  <c r="H223" i="3"/>
  <c r="D223" i="3"/>
  <c r="F222" i="3"/>
  <c r="G223" i="3"/>
  <c r="E222" i="3"/>
  <c r="F223" i="3"/>
  <c r="D222" i="3"/>
  <c r="E135" i="3"/>
  <c r="G134" i="3"/>
  <c r="C134" i="3"/>
  <c r="E134" i="3"/>
  <c r="H134" i="3"/>
  <c r="D135" i="3"/>
  <c r="F134" i="3"/>
  <c r="C135" i="3"/>
  <c r="F135" i="3"/>
  <c r="D134" i="3"/>
  <c r="G194" i="3"/>
  <c r="C194" i="3"/>
  <c r="H194" i="3"/>
  <c r="D194" i="3"/>
  <c r="F194" i="3"/>
  <c r="E194" i="3"/>
  <c r="C193" i="3"/>
  <c r="C245" i="3"/>
  <c r="E252" i="3"/>
  <c r="G251" i="3"/>
  <c r="C251" i="3"/>
  <c r="G252" i="3"/>
  <c r="E251" i="3"/>
  <c r="F252" i="3"/>
  <c r="D251" i="3"/>
  <c r="H252" i="3"/>
  <c r="D252" i="3"/>
  <c r="F251" i="3"/>
  <c r="C252" i="3"/>
  <c r="H251" i="3"/>
  <c r="C165" i="3"/>
  <c r="E164" i="3"/>
  <c r="C164" i="3"/>
  <c r="F164" i="3"/>
  <c r="H164" i="3"/>
  <c r="D164" i="3"/>
  <c r="G164" i="3"/>
  <c r="F124" i="3"/>
  <c r="G165" i="3"/>
  <c r="H165" i="3"/>
  <c r="F165" i="3"/>
  <c r="E165" i="3"/>
  <c r="D165" i="3"/>
  <c r="H70" i="3"/>
  <c r="C71" i="3"/>
  <c r="D188" i="3"/>
  <c r="G135" i="3"/>
  <c r="H135" i="3"/>
  <c r="E71" i="3"/>
  <c r="G71" i="3"/>
  <c r="F71" i="3"/>
  <c r="H71" i="3"/>
  <c r="O182" i="3"/>
  <c r="E256" i="3"/>
  <c r="E69" i="2" s="1"/>
  <c r="E84" i="2" s="1"/>
  <c r="D160" i="3"/>
  <c r="D156" i="3"/>
  <c r="D162" i="3"/>
  <c r="D161" i="3"/>
  <c r="E162" i="3"/>
  <c r="D159" i="3"/>
  <c r="D158" i="3"/>
  <c r="D157" i="3"/>
  <c r="H247" i="3"/>
  <c r="H243" i="3"/>
  <c r="G246" i="3"/>
  <c r="F249" i="3"/>
  <c r="F245" i="3"/>
  <c r="E248" i="3"/>
  <c r="E244" i="3"/>
  <c r="D247" i="3"/>
  <c r="D243" i="3"/>
  <c r="C246" i="3"/>
  <c r="H245" i="3"/>
  <c r="G244" i="3"/>
  <c r="F243" i="3"/>
  <c r="D249" i="3"/>
  <c r="C248" i="3"/>
  <c r="H248" i="3"/>
  <c r="G247" i="3"/>
  <c r="F246" i="3"/>
  <c r="E245" i="3"/>
  <c r="D244" i="3"/>
  <c r="C243" i="3"/>
  <c r="H246" i="3"/>
  <c r="G249" i="3"/>
  <c r="G245" i="3"/>
  <c r="F248" i="3"/>
  <c r="F244" i="3"/>
  <c r="E247" i="3"/>
  <c r="E243" i="3"/>
  <c r="D246" i="3"/>
  <c r="C249" i="3"/>
  <c r="H249" i="3"/>
  <c r="G248" i="3"/>
  <c r="F247" i="3"/>
  <c r="E246" i="3"/>
  <c r="D245" i="3"/>
  <c r="C244" i="3"/>
  <c r="H244" i="3"/>
  <c r="G243" i="3"/>
  <c r="E249" i="3"/>
  <c r="D248" i="3"/>
  <c r="C247" i="3"/>
  <c r="O240" i="3"/>
  <c r="H191" i="3"/>
  <c r="H187" i="3"/>
  <c r="G190" i="3"/>
  <c r="G186" i="3"/>
  <c r="F189" i="3"/>
  <c r="F185" i="3"/>
  <c r="E188" i="3"/>
  <c r="D191" i="3"/>
  <c r="D187" i="3"/>
  <c r="C190" i="3"/>
  <c r="C186" i="3"/>
  <c r="H185" i="3"/>
  <c r="F191" i="3"/>
  <c r="E190" i="3"/>
  <c r="D189" i="3"/>
  <c r="C188" i="3"/>
  <c r="G191" i="3"/>
  <c r="F190" i="3"/>
  <c r="E189" i="3"/>
  <c r="C187" i="3"/>
  <c r="H190" i="3"/>
  <c r="H186" i="3"/>
  <c r="G189" i="3"/>
  <c r="G185" i="3"/>
  <c r="F188" i="3"/>
  <c r="E191" i="3"/>
  <c r="E187" i="3"/>
  <c r="D190" i="3"/>
  <c r="D186" i="3"/>
  <c r="C189" i="3"/>
  <c r="C185" i="3"/>
  <c r="H189" i="3"/>
  <c r="G188" i="3"/>
  <c r="F187" i="3"/>
  <c r="E186" i="3"/>
  <c r="D185" i="3"/>
  <c r="H188" i="3"/>
  <c r="G187" i="3"/>
  <c r="F186" i="3"/>
  <c r="E185" i="3"/>
  <c r="C191" i="3"/>
  <c r="G68" i="3"/>
  <c r="G64" i="3"/>
  <c r="G65" i="3"/>
  <c r="G67" i="3"/>
  <c r="G63" i="3"/>
  <c r="G66" i="3"/>
  <c r="H161" i="3"/>
  <c r="H157" i="3"/>
  <c r="G160" i="3"/>
  <c r="G156" i="3"/>
  <c r="F159" i="3"/>
  <c r="E161" i="3"/>
  <c r="E157" i="3"/>
  <c r="G162" i="3"/>
  <c r="F161" i="3"/>
  <c r="E159" i="3"/>
  <c r="H158" i="3"/>
  <c r="G157" i="3"/>
  <c r="F156" i="3"/>
  <c r="H160" i="3"/>
  <c r="H156" i="3"/>
  <c r="G159" i="3"/>
  <c r="F162" i="3"/>
  <c r="F158" i="3"/>
  <c r="E160" i="3"/>
  <c r="H159" i="3"/>
  <c r="G158" i="3"/>
  <c r="F157" i="3"/>
  <c r="E156" i="3"/>
  <c r="H162" i="3"/>
  <c r="G161" i="3"/>
  <c r="F160" i="3"/>
  <c r="E158" i="3"/>
  <c r="C162" i="3"/>
  <c r="C158" i="3"/>
  <c r="C161" i="3"/>
  <c r="C160" i="3"/>
  <c r="C156" i="3"/>
  <c r="C159" i="3"/>
  <c r="B155" i="3"/>
  <c r="I155" i="3" s="1"/>
  <c r="H132" i="3"/>
  <c r="H128" i="3"/>
  <c r="G131" i="3"/>
  <c r="G127" i="3"/>
  <c r="F130" i="3"/>
  <c r="F126" i="3"/>
  <c r="E129" i="3"/>
  <c r="D132" i="3"/>
  <c r="D128" i="3"/>
  <c r="C131" i="3"/>
  <c r="C127" i="3"/>
  <c r="H131" i="3"/>
  <c r="H127" i="3"/>
  <c r="G130" i="3"/>
  <c r="G126" i="3"/>
  <c r="F129" i="3"/>
  <c r="E132" i="3"/>
  <c r="E128" i="3"/>
  <c r="D131" i="3"/>
  <c r="D127" i="3"/>
  <c r="C130" i="3"/>
  <c r="H130" i="3"/>
  <c r="H126" i="3"/>
  <c r="G129" i="3"/>
  <c r="F132" i="3"/>
  <c r="F128" i="3"/>
  <c r="E131" i="3"/>
  <c r="E127" i="3"/>
  <c r="D130" i="3"/>
  <c r="D126" i="3"/>
  <c r="C129" i="3"/>
  <c r="H129" i="3"/>
  <c r="G132" i="3"/>
  <c r="F131" i="3"/>
  <c r="F127" i="3"/>
  <c r="E130" i="3"/>
  <c r="E126" i="3"/>
  <c r="D129" i="3"/>
  <c r="C132" i="3"/>
  <c r="C128" i="3"/>
  <c r="H217" i="3"/>
  <c r="G220" i="3"/>
  <c r="G216" i="3"/>
  <c r="F219" i="3"/>
  <c r="F215" i="3"/>
  <c r="E218" i="3"/>
  <c r="E214" i="3"/>
  <c r="D217" i="3"/>
  <c r="C220" i="3"/>
  <c r="C216" i="3"/>
  <c r="H219" i="3"/>
  <c r="G218" i="3"/>
  <c r="F217" i="3"/>
  <c r="D215" i="3"/>
  <c r="H214" i="3"/>
  <c r="F220" i="3"/>
  <c r="E219" i="3"/>
  <c r="D218" i="3"/>
  <c r="C217" i="3"/>
  <c r="H220" i="3"/>
  <c r="H216" i="3"/>
  <c r="G219" i="3"/>
  <c r="G215" i="3"/>
  <c r="F218" i="3"/>
  <c r="F214" i="3"/>
  <c r="E217" i="3"/>
  <c r="D220" i="3"/>
  <c r="D216" i="3"/>
  <c r="C219" i="3"/>
  <c r="C215" i="3"/>
  <c r="H215" i="3"/>
  <c r="G214" i="3"/>
  <c r="E220" i="3"/>
  <c r="D219" i="3"/>
  <c r="C218" i="3"/>
  <c r="H218" i="3"/>
  <c r="G217" i="3"/>
  <c r="F216" i="3"/>
  <c r="E215" i="3"/>
  <c r="D214" i="3"/>
  <c r="B125" i="3"/>
  <c r="O123" i="3"/>
  <c r="D70" i="3"/>
  <c r="G70" i="3"/>
  <c r="F70" i="3"/>
  <c r="E70" i="3"/>
  <c r="H68" i="3"/>
  <c r="H64" i="3"/>
  <c r="F66" i="3"/>
  <c r="F62" i="3"/>
  <c r="E65" i="3"/>
  <c r="D68" i="3"/>
  <c r="D64" i="3"/>
  <c r="C67" i="3"/>
  <c r="H67" i="3"/>
  <c r="H63" i="3"/>
  <c r="G62" i="3"/>
  <c r="F65" i="3"/>
  <c r="E68" i="3"/>
  <c r="E64" i="3"/>
  <c r="D67" i="3"/>
  <c r="D63" i="3"/>
  <c r="C66" i="3"/>
  <c r="H66" i="3"/>
  <c r="H62" i="3"/>
  <c r="F68" i="3"/>
  <c r="F64" i="3"/>
  <c r="E67" i="3"/>
  <c r="E63" i="3"/>
  <c r="D62" i="3"/>
  <c r="C65" i="3"/>
  <c r="C70" i="3"/>
  <c r="H65" i="3"/>
  <c r="F67" i="3"/>
  <c r="F63" i="3"/>
  <c r="E66" i="3"/>
  <c r="E62" i="3"/>
  <c r="D65" i="3"/>
  <c r="C68" i="3"/>
  <c r="C64" i="3"/>
  <c r="C63" i="3"/>
  <c r="L17" i="1"/>
  <c r="F23" i="1"/>
  <c r="I18" i="4" s="1"/>
  <c r="F212" i="3"/>
  <c r="D241" i="3"/>
  <c r="D81" i="3"/>
  <c r="B212" i="3"/>
  <c r="B95" i="3"/>
  <c r="E183" i="3"/>
  <c r="E95" i="3"/>
  <c r="F24" i="1"/>
  <c r="I19" i="4" s="1"/>
  <c r="E81" i="3"/>
  <c r="F20" i="1"/>
  <c r="I15" i="4" s="1"/>
  <c r="G37" i="2"/>
  <c r="B183" i="3"/>
  <c r="H37" i="2"/>
  <c r="I37" i="2"/>
  <c r="G256" i="3"/>
  <c r="G69" i="2" s="1"/>
  <c r="G84" i="2" s="1"/>
  <c r="G154" i="3"/>
  <c r="G81" i="3"/>
  <c r="G241" i="3"/>
  <c r="G95" i="3"/>
  <c r="G183" i="3"/>
  <c r="G124" i="3"/>
  <c r="G212" i="3"/>
  <c r="F154" i="3"/>
  <c r="F241" i="3"/>
  <c r="F256" i="3"/>
  <c r="F69" i="2" s="1"/>
  <c r="F84" i="2" s="1"/>
  <c r="F81" i="3"/>
  <c r="D212" i="3"/>
  <c r="D183" i="3"/>
  <c r="D95" i="3"/>
  <c r="D124" i="3"/>
  <c r="E37" i="2"/>
  <c r="C81" i="3"/>
  <c r="C212" i="3"/>
  <c r="J37" i="2"/>
  <c r="H212" i="3"/>
  <c r="H256" i="3"/>
  <c r="H69" i="2" s="1"/>
  <c r="H84" i="2" s="1"/>
  <c r="H154" i="3"/>
  <c r="E154" i="3"/>
  <c r="E241" i="3"/>
  <c r="E212" i="3"/>
  <c r="A215" i="3"/>
  <c r="A157" i="3"/>
  <c r="J27" i="1"/>
  <c r="D256" i="3"/>
  <c r="D69" i="2" s="1"/>
  <c r="D84" i="2" s="1"/>
  <c r="F37" i="2"/>
  <c r="D154" i="3"/>
  <c r="A126" i="3"/>
  <c r="A83" i="3"/>
  <c r="A127" i="3"/>
  <c r="A186" i="3"/>
  <c r="A220" i="3"/>
  <c r="A191" i="3"/>
  <c r="A249" i="3"/>
  <c r="A162" i="3"/>
  <c r="A89" i="3"/>
  <c r="A132" i="3"/>
  <c r="A130" i="3"/>
  <c r="A247" i="3"/>
  <c r="A160" i="3"/>
  <c r="A87" i="3"/>
  <c r="A218" i="3"/>
  <c r="A189" i="3"/>
  <c r="A161" i="3"/>
  <c r="A88" i="3"/>
  <c r="A131" i="3"/>
  <c r="A248" i="3"/>
  <c r="A219" i="3"/>
  <c r="A190" i="3"/>
  <c r="A155" i="3"/>
  <c r="A213" i="3"/>
  <c r="A184" i="3"/>
  <c r="A242" i="3"/>
  <c r="A125" i="3"/>
  <c r="A82" i="3"/>
  <c r="A217" i="3"/>
  <c r="A159" i="3"/>
  <c r="A188" i="3"/>
  <c r="A129" i="3"/>
  <c r="A246" i="3"/>
  <c r="A86" i="3"/>
  <c r="C95" i="3"/>
  <c r="C241" i="3"/>
  <c r="C256" i="3"/>
  <c r="C69" i="2" s="1"/>
  <c r="C84" i="2" s="1"/>
  <c r="B81" i="3"/>
  <c r="B124" i="3"/>
  <c r="B241" i="3"/>
  <c r="C124" i="3"/>
  <c r="C183" i="3"/>
  <c r="H95" i="3"/>
  <c r="B154" i="3"/>
  <c r="H241" i="3"/>
  <c r="D37" i="2"/>
  <c r="H81" i="3"/>
  <c r="F95" i="3"/>
  <c r="H124" i="3"/>
  <c r="A156" i="3"/>
  <c r="A185" i="3"/>
  <c r="A214" i="3"/>
  <c r="A244" i="3"/>
  <c r="I103" i="3" l="1"/>
  <c r="I98" i="3"/>
  <c r="I100" i="3"/>
  <c r="I99" i="3"/>
  <c r="I102" i="3"/>
  <c r="I97" i="3"/>
  <c r="I101" i="3"/>
  <c r="D266" i="3"/>
  <c r="D79" i="2" s="1"/>
  <c r="D265" i="3"/>
  <c r="D78" i="2" s="1"/>
  <c r="H266" i="3"/>
  <c r="H79" i="2" s="1"/>
  <c r="F265" i="3"/>
  <c r="F78" i="2" s="1"/>
  <c r="E265" i="3"/>
  <c r="E78" i="2" s="1"/>
  <c r="G265" i="3"/>
  <c r="G78" i="2" s="1"/>
  <c r="F266" i="3"/>
  <c r="F79" i="2" s="1"/>
  <c r="C266" i="3"/>
  <c r="C79" i="2" s="1"/>
  <c r="G266" i="3"/>
  <c r="G79" i="2" s="1"/>
  <c r="H265" i="3"/>
  <c r="H78" i="2" s="1"/>
  <c r="C265" i="3"/>
  <c r="C78" i="2" s="1"/>
  <c r="E266" i="3"/>
  <c r="E79" i="2" s="1"/>
  <c r="I125" i="3"/>
  <c r="B272" i="3"/>
  <c r="B85" i="2" s="1"/>
  <c r="M17" i="1"/>
  <c r="M25" i="1" s="1"/>
  <c r="L25" i="1"/>
  <c r="I214" i="3"/>
  <c r="L26" i="1"/>
  <c r="I244" i="3"/>
  <c r="E250" i="3"/>
  <c r="E264" i="3" s="1"/>
  <c r="E77" i="2" s="1"/>
  <c r="I193" i="3"/>
  <c r="D221" i="3"/>
  <c r="D262" i="3" s="1"/>
  <c r="D75" i="2" s="1"/>
  <c r="I222" i="3"/>
  <c r="I249" i="3"/>
  <c r="I134" i="3"/>
  <c r="G221" i="3"/>
  <c r="G262" i="3" s="1"/>
  <c r="G75" i="2" s="1"/>
  <c r="I215" i="3"/>
  <c r="D69" i="3"/>
  <c r="C69" i="3"/>
  <c r="B257" i="3"/>
  <c r="B70" i="2" s="1"/>
  <c r="I246" i="3"/>
  <c r="I247" i="3"/>
  <c r="I243" i="3"/>
  <c r="D250" i="3"/>
  <c r="D264" i="3" s="1"/>
  <c r="D77" i="2" s="1"/>
  <c r="I245" i="3"/>
  <c r="I248" i="3"/>
  <c r="I252" i="3"/>
  <c r="I251" i="3"/>
  <c r="I194" i="3"/>
  <c r="I191" i="3"/>
  <c r="H163" i="3"/>
  <c r="H260" i="3" s="1"/>
  <c r="H73" i="2" s="1"/>
  <c r="H221" i="3"/>
  <c r="H262" i="3" s="1"/>
  <c r="H75" i="2" s="1"/>
  <c r="I223" i="3"/>
  <c r="C221" i="3"/>
  <c r="C262" i="3" s="1"/>
  <c r="C75" i="2" s="1"/>
  <c r="F221" i="3"/>
  <c r="F262" i="3" s="1"/>
  <c r="F75" i="2" s="1"/>
  <c r="E221" i="3"/>
  <c r="E262" i="3" s="1"/>
  <c r="E75" i="2" s="1"/>
  <c r="I165" i="3"/>
  <c r="I164" i="3"/>
  <c r="I219" i="3"/>
  <c r="I216" i="3"/>
  <c r="I218" i="3"/>
  <c r="I217" i="3"/>
  <c r="I220" i="3"/>
  <c r="E192" i="3"/>
  <c r="E261" i="3" s="1"/>
  <c r="E74" i="2" s="1"/>
  <c r="D192" i="3"/>
  <c r="D261" i="3" s="1"/>
  <c r="D74" i="2" s="1"/>
  <c r="I187" i="3"/>
  <c r="I188" i="3"/>
  <c r="H192" i="3"/>
  <c r="H261" i="3" s="1"/>
  <c r="H74" i="2" s="1"/>
  <c r="I185" i="3"/>
  <c r="C192" i="3"/>
  <c r="C261" i="3" s="1"/>
  <c r="C74" i="2" s="1"/>
  <c r="I186" i="3"/>
  <c r="G192" i="3"/>
  <c r="G261" i="3" s="1"/>
  <c r="G74" i="2" s="1"/>
  <c r="I189" i="3"/>
  <c r="I190" i="3"/>
  <c r="F192" i="3"/>
  <c r="F261" i="3" s="1"/>
  <c r="F74" i="2" s="1"/>
  <c r="I70" i="3"/>
  <c r="H69" i="3"/>
  <c r="C250" i="3"/>
  <c r="I156" i="3"/>
  <c r="I135" i="3"/>
  <c r="B265" i="3"/>
  <c r="B78" i="2" s="1"/>
  <c r="I71" i="3"/>
  <c r="E133" i="3"/>
  <c r="E259" i="3" s="1"/>
  <c r="E72" i="2" s="1"/>
  <c r="D133" i="3"/>
  <c r="D259" i="3" s="1"/>
  <c r="D72" i="2" s="1"/>
  <c r="G133" i="3"/>
  <c r="G259" i="3" s="1"/>
  <c r="G72" i="2" s="1"/>
  <c r="H133" i="3"/>
  <c r="H259" i="3" s="1"/>
  <c r="H72" i="2" s="1"/>
  <c r="C133" i="3"/>
  <c r="C259" i="3" s="1"/>
  <c r="C72" i="2" s="1"/>
  <c r="F133" i="3"/>
  <c r="F259" i="3" s="1"/>
  <c r="F72" i="2" s="1"/>
  <c r="I132" i="3"/>
  <c r="I130" i="3"/>
  <c r="I129" i="3"/>
  <c r="I127" i="3"/>
  <c r="I128" i="3"/>
  <c r="I126" i="3"/>
  <c r="I131" i="3"/>
  <c r="I158" i="3"/>
  <c r="B133" i="3"/>
  <c r="B259" i="3" s="1"/>
  <c r="B72" i="2" s="1"/>
  <c r="I157" i="3"/>
  <c r="I160" i="3"/>
  <c r="I162" i="3"/>
  <c r="I159" i="3"/>
  <c r="I161" i="3"/>
  <c r="I61" i="3"/>
  <c r="F250" i="3"/>
  <c r="F264" i="3" s="1"/>
  <c r="F77" i="2" s="1"/>
  <c r="C163" i="3"/>
  <c r="C260" i="3" s="1"/>
  <c r="C73" i="2" s="1"/>
  <c r="G250" i="3"/>
  <c r="G264" i="3" s="1"/>
  <c r="G77" i="2" s="1"/>
  <c r="H250" i="3"/>
  <c r="H264" i="3" s="1"/>
  <c r="H77" i="2" s="1"/>
  <c r="F163" i="3"/>
  <c r="F260" i="3" s="1"/>
  <c r="F73" i="2" s="1"/>
  <c r="G163" i="3"/>
  <c r="G260" i="3" s="1"/>
  <c r="G73" i="2" s="1"/>
  <c r="E163" i="3"/>
  <c r="E260" i="3" s="1"/>
  <c r="E73" i="2" s="1"/>
  <c r="D163" i="3"/>
  <c r="D260" i="3" s="1"/>
  <c r="D73" i="2" s="1"/>
  <c r="B163" i="3"/>
  <c r="B260" i="3" s="1"/>
  <c r="B73" i="2" s="1"/>
  <c r="I64" i="3"/>
  <c r="E69" i="3"/>
  <c r="F69" i="3"/>
  <c r="I68" i="3"/>
  <c r="I66" i="3"/>
  <c r="I63" i="3"/>
  <c r="I65" i="3"/>
  <c r="I67" i="3"/>
  <c r="I62" i="3"/>
  <c r="G69" i="3"/>
  <c r="L27" i="1"/>
  <c r="G9" i="1" s="1"/>
  <c r="I265" i="3" l="1"/>
  <c r="O17" i="1" s="1"/>
  <c r="O25" i="1" s="1"/>
  <c r="I266" i="3"/>
  <c r="I163" i="3"/>
  <c r="N157" i="3" s="1"/>
  <c r="I133" i="3"/>
  <c r="N125" i="3" s="1"/>
  <c r="I250" i="3"/>
  <c r="N244" i="3" s="1"/>
  <c r="I221" i="3"/>
  <c r="N215" i="3" s="1"/>
  <c r="I192" i="3"/>
  <c r="N186" i="3" s="1"/>
  <c r="H90" i="3"/>
  <c r="H257" i="3" s="1"/>
  <c r="H70" i="2" s="1"/>
  <c r="I69" i="3"/>
  <c r="M27" i="1"/>
  <c r="H9" i="1" s="1"/>
  <c r="M26" i="1"/>
  <c r="I75" i="2"/>
  <c r="I262" i="3"/>
  <c r="B282" i="3"/>
  <c r="B95" i="2" s="1"/>
  <c r="I72" i="2"/>
  <c r="I74" i="2"/>
  <c r="I261" i="3"/>
  <c r="G282" i="3"/>
  <c r="G95" i="2" s="1"/>
  <c r="D282" i="3"/>
  <c r="D95" i="2" s="1"/>
  <c r="E282" i="3"/>
  <c r="E95" i="2" s="1"/>
  <c r="I79" i="2"/>
  <c r="C282" i="3"/>
  <c r="C95" i="2" s="1"/>
  <c r="I73" i="2"/>
  <c r="F282" i="3"/>
  <c r="F95" i="2" s="1"/>
  <c r="H282" i="3"/>
  <c r="H95" i="2" s="1"/>
  <c r="I259" i="3"/>
  <c r="I88" i="3"/>
  <c r="I260" i="3"/>
  <c r="I272" i="3"/>
  <c r="I85" i="2" s="1"/>
  <c r="I84" i="3"/>
  <c r="I86" i="3"/>
  <c r="I89" i="3"/>
  <c r="I85" i="3"/>
  <c r="I87" i="3"/>
  <c r="I83" i="3"/>
  <c r="C264" i="3"/>
  <c r="B263" i="3"/>
  <c r="B76" i="2" s="1"/>
  <c r="B267" i="3"/>
  <c r="B80" i="2" s="1"/>
  <c r="D281" i="3"/>
  <c r="D94" i="2" s="1"/>
  <c r="F281" i="3"/>
  <c r="F94" i="2" s="1"/>
  <c r="D283" i="3"/>
  <c r="D96" i="2" s="1"/>
  <c r="H283" i="3"/>
  <c r="H96" i="2" s="1"/>
  <c r="G281" i="3"/>
  <c r="G94" i="2" s="1"/>
  <c r="E281" i="3"/>
  <c r="E94" i="2" s="1"/>
  <c r="H281" i="3"/>
  <c r="H94" i="2" s="1"/>
  <c r="E90" i="3"/>
  <c r="E257" i="3" s="1"/>
  <c r="E70" i="2" s="1"/>
  <c r="G90" i="3"/>
  <c r="G257" i="3" s="1"/>
  <c r="G70" i="2" s="1"/>
  <c r="F90" i="3"/>
  <c r="F257" i="3" s="1"/>
  <c r="F70" i="2" s="1"/>
  <c r="G283" i="3"/>
  <c r="G96" i="2" s="1"/>
  <c r="F283" i="3"/>
  <c r="F96" i="2" s="1"/>
  <c r="E283" i="3"/>
  <c r="E96" i="2" s="1"/>
  <c r="D90" i="3"/>
  <c r="D257" i="3" s="1"/>
  <c r="D70" i="2" s="1"/>
  <c r="C90" i="3"/>
  <c r="C257" i="3" s="1"/>
  <c r="C70" i="2" s="1"/>
  <c r="C283" i="3"/>
  <c r="C96" i="2" s="1"/>
  <c r="B280" i="3"/>
  <c r="B93" i="2" s="1"/>
  <c r="H104" i="3" l="1"/>
  <c r="O60" i="3"/>
  <c r="K63" i="3" s="1"/>
  <c r="D104" i="3"/>
  <c r="C104" i="3"/>
  <c r="E104" i="3"/>
  <c r="F104" i="3"/>
  <c r="G104" i="3"/>
  <c r="N63" i="3"/>
  <c r="C77" i="2"/>
  <c r="I77" i="2" s="1"/>
  <c r="I90" i="3"/>
  <c r="O26" i="1"/>
  <c r="O27" i="1"/>
  <c r="I9" i="1" s="1"/>
  <c r="B284" i="3"/>
  <c r="B97" i="2" s="1"/>
  <c r="I70" i="2"/>
  <c r="K8" i="2"/>
  <c r="M23" i="2"/>
  <c r="M31" i="2" s="1"/>
  <c r="D23" i="2"/>
  <c r="I78" i="2"/>
  <c r="I257" i="3"/>
  <c r="C281" i="3"/>
  <c r="C94" i="2" s="1"/>
  <c r="I264" i="3"/>
  <c r="D38" i="2"/>
  <c r="D46" i="2" s="1"/>
  <c r="I104" i="3" l="1"/>
  <c r="C273" i="3"/>
  <c r="C276" i="3"/>
  <c r="D274" i="3"/>
  <c r="C274" i="3"/>
  <c r="C278" i="3"/>
  <c r="C275" i="3"/>
  <c r="C279" i="3"/>
  <c r="F274" i="3"/>
  <c r="H274" i="3"/>
  <c r="G274" i="3"/>
  <c r="K16" i="2"/>
  <c r="J12" i="4"/>
  <c r="J20" i="4" s="1"/>
  <c r="I282" i="3"/>
  <c r="I95" i="2" s="1"/>
  <c r="L8" i="2"/>
  <c r="I281" i="3"/>
  <c r="I94" i="2" s="1"/>
  <c r="D8" i="2"/>
  <c r="D16" i="2" s="1"/>
  <c r="G8" i="2"/>
  <c r="G16" i="2" s="1"/>
  <c r="F8" i="2"/>
  <c r="F16" i="2" s="1"/>
  <c r="H8" i="2"/>
  <c r="H16" i="2" s="1"/>
  <c r="I8" i="2"/>
  <c r="I16" i="2" s="1"/>
  <c r="G278" i="3" l="1"/>
  <c r="G91" i="2" s="1"/>
  <c r="G279" i="3"/>
  <c r="G92" i="2" s="1"/>
  <c r="F279" i="3"/>
  <c r="F92" i="2" s="1"/>
  <c r="D273" i="3"/>
  <c r="F278" i="3"/>
  <c r="F91" i="2" s="1"/>
  <c r="E276" i="3"/>
  <c r="E89" i="2" s="1"/>
  <c r="F273" i="3"/>
  <c r="F86" i="2" s="1"/>
  <c r="G277" i="3"/>
  <c r="G90" i="2" s="1"/>
  <c r="G276" i="3"/>
  <c r="G89" i="2" s="1"/>
  <c r="E277" i="3"/>
  <c r="E90" i="2" s="1"/>
  <c r="G275" i="3"/>
  <c r="G88" i="2" s="1"/>
  <c r="H278" i="3"/>
  <c r="H91" i="2" s="1"/>
  <c r="E274" i="3"/>
  <c r="E87" i="2" s="1"/>
  <c r="G273" i="3"/>
  <c r="H276" i="3"/>
  <c r="H89" i="2" s="1"/>
  <c r="D278" i="3"/>
  <c r="D91" i="2" s="1"/>
  <c r="D279" i="3"/>
  <c r="D92" i="2" s="1"/>
  <c r="H273" i="3"/>
  <c r="H275" i="3"/>
  <c r="H88" i="2" s="1"/>
  <c r="E275" i="3"/>
  <c r="E278" i="3"/>
  <c r="E91" i="2" s="1"/>
  <c r="D276" i="3"/>
  <c r="D89" i="2" s="1"/>
  <c r="D275" i="3"/>
  <c r="D88" i="2" s="1"/>
  <c r="F276" i="3"/>
  <c r="F89" i="2" s="1"/>
  <c r="E273" i="3"/>
  <c r="E86" i="2" s="1"/>
  <c r="F277" i="3"/>
  <c r="F90" i="2" s="1"/>
  <c r="E279" i="3"/>
  <c r="E92" i="2" s="1"/>
  <c r="H279" i="3"/>
  <c r="H92" i="2" s="1"/>
  <c r="F275" i="3"/>
  <c r="H277" i="3"/>
  <c r="H90" i="2" s="1"/>
  <c r="D277" i="3"/>
  <c r="D90" i="2" s="1"/>
  <c r="C277" i="3"/>
  <c r="C91" i="2"/>
  <c r="E258" i="3"/>
  <c r="D87" i="2"/>
  <c r="F87" i="2"/>
  <c r="H87" i="2"/>
  <c r="G87" i="2"/>
  <c r="C92" i="2"/>
  <c r="C88" i="2"/>
  <c r="C89" i="2"/>
  <c r="C87" i="2"/>
  <c r="C86" i="2"/>
  <c r="D53" i="2"/>
  <c r="N17" i="1"/>
  <c r="N25" i="1" s="1"/>
  <c r="K12" i="4"/>
  <c r="K20" i="4" s="1"/>
  <c r="D16" i="3"/>
  <c r="L38" i="2"/>
  <c r="L46" i="2" s="1"/>
  <c r="M38" i="2"/>
  <c r="M46" i="2" s="1"/>
  <c r="L16" i="2"/>
  <c r="N23" i="2"/>
  <c r="N31" i="2" s="1"/>
  <c r="H280" i="3" l="1"/>
  <c r="H284" i="3" s="1"/>
  <c r="H97" i="2" s="1"/>
  <c r="I274" i="3"/>
  <c r="I87" i="2" s="1"/>
  <c r="F280" i="3"/>
  <c r="F284" i="3" s="1"/>
  <c r="F97" i="2" s="1"/>
  <c r="I277" i="3"/>
  <c r="I90" i="2" s="1"/>
  <c r="F88" i="2"/>
  <c r="I273" i="3"/>
  <c r="I86" i="2" s="1"/>
  <c r="E280" i="3"/>
  <c r="E93" i="2" s="1"/>
  <c r="D280" i="3"/>
  <c r="F38" i="2" s="1"/>
  <c r="F46" i="2" s="1"/>
  <c r="G280" i="3"/>
  <c r="G284" i="3" s="1"/>
  <c r="G97" i="2" s="1"/>
  <c r="C280" i="3"/>
  <c r="C284" i="3" s="1"/>
  <c r="C97" i="2" s="1"/>
  <c r="I276" i="3"/>
  <c r="I89" i="2" s="1"/>
  <c r="I279" i="3"/>
  <c r="I92" i="2" s="1"/>
  <c r="F258" i="3"/>
  <c r="F263" i="3" s="1"/>
  <c r="F76" i="2" s="1"/>
  <c r="D258" i="3"/>
  <c r="D267" i="3" s="1"/>
  <c r="D80" i="2" s="1"/>
  <c r="C258" i="3"/>
  <c r="C267" i="3" s="1"/>
  <c r="C80" i="2" s="1"/>
  <c r="C90" i="2"/>
  <c r="E88" i="2"/>
  <c r="H86" i="2"/>
  <c r="G86" i="2"/>
  <c r="D86" i="2"/>
  <c r="H258" i="3"/>
  <c r="H263" i="3" s="1"/>
  <c r="H76" i="2" s="1"/>
  <c r="G258" i="3"/>
  <c r="G71" i="2" s="1"/>
  <c r="I275" i="3"/>
  <c r="I88" i="2" s="1"/>
  <c r="E263" i="3"/>
  <c r="E76" i="2" s="1"/>
  <c r="E71" i="2"/>
  <c r="I278" i="3"/>
  <c r="I91" i="2" s="1"/>
  <c r="E267" i="3"/>
  <c r="E80" i="2" s="1"/>
  <c r="G93" i="2"/>
  <c r="D61" i="2"/>
  <c r="N27" i="1"/>
  <c r="J9" i="1" s="1"/>
  <c r="G26" i="1"/>
  <c r="F26" i="1"/>
  <c r="P26" i="1"/>
  <c r="P25" i="1"/>
  <c r="J38" i="2" l="1"/>
  <c r="J46" i="2" s="1"/>
  <c r="H93" i="2"/>
  <c r="I38" i="2"/>
  <c r="I46" i="2" s="1"/>
  <c r="F71" i="2"/>
  <c r="D284" i="3"/>
  <c r="D97" i="2" s="1"/>
  <c r="E38" i="2"/>
  <c r="E46" i="2" s="1"/>
  <c r="C93" i="2"/>
  <c r="H38" i="2"/>
  <c r="H46" i="2" s="1"/>
  <c r="C263" i="3"/>
  <c r="C76" i="2" s="1"/>
  <c r="C71" i="2"/>
  <c r="F93" i="2"/>
  <c r="E284" i="3"/>
  <c r="E97" i="2" s="1"/>
  <c r="G263" i="3"/>
  <c r="G76" i="2" s="1"/>
  <c r="F267" i="3"/>
  <c r="F80" i="2" s="1"/>
  <c r="D93" i="2"/>
  <c r="G38" i="2"/>
  <c r="G46" i="2" s="1"/>
  <c r="H71" i="2"/>
  <c r="H267" i="3"/>
  <c r="H80" i="2" s="1"/>
  <c r="I280" i="3"/>
  <c r="I93" i="2" s="1"/>
  <c r="D71" i="2"/>
  <c r="D263" i="3"/>
  <c r="D76" i="2" s="1"/>
  <c r="G267" i="3"/>
  <c r="G80" i="2" s="1"/>
  <c r="I258" i="3"/>
  <c r="F25" i="1"/>
  <c r="I80" i="2" l="1"/>
  <c r="I76" i="2"/>
  <c r="I284" i="3"/>
  <c r="I97" i="2" s="1"/>
  <c r="I71" i="2"/>
  <c r="I267" i="3"/>
  <c r="D14" i="3" s="1"/>
  <c r="E8" i="2"/>
  <c r="E16" i="2" s="1"/>
  <c r="I263" i="3"/>
  <c r="J8" i="2" s="1"/>
  <c r="D12" i="3" l="1"/>
  <c r="D13" i="3" s="1"/>
  <c r="H12" i="4"/>
  <c r="H20" i="4" s="1"/>
  <c r="J16" i="2"/>
  <c r="G17" i="1"/>
  <c r="M8" i="2"/>
  <c r="D31" i="2"/>
  <c r="E23" i="2"/>
  <c r="E31" i="2" s="1"/>
  <c r="F23" i="2"/>
  <c r="F31" i="2" s="1"/>
  <c r="K38" i="2"/>
  <c r="K46" i="2" s="1"/>
  <c r="M47" i="2" s="1"/>
  <c r="H23" i="2"/>
  <c r="H31" i="2" s="1"/>
  <c r="G23" i="2"/>
  <c r="G31" i="2" s="1"/>
  <c r="K23" i="2"/>
  <c r="K31" i="2" s="1"/>
  <c r="N38" i="2"/>
  <c r="N46" i="2" s="1"/>
  <c r="L23" i="2"/>
  <c r="J23" i="2"/>
  <c r="J31" i="2" s="1"/>
  <c r="I23" i="2"/>
  <c r="I31" i="2" s="1"/>
  <c r="I32" i="2" l="1"/>
  <c r="K32" i="2"/>
  <c r="F32" i="2"/>
  <c r="D62" i="2"/>
  <c r="K17" i="2"/>
  <c r="F17" i="2"/>
  <c r="G17" i="2"/>
  <c r="I17" i="2"/>
  <c r="H17" i="2"/>
  <c r="L17" i="2"/>
  <c r="D17" i="2"/>
  <c r="J32" i="2"/>
  <c r="G32" i="2"/>
  <c r="E32" i="2"/>
  <c r="L12" i="4"/>
  <c r="L20" i="4" s="1"/>
  <c r="M16" i="2"/>
  <c r="M17" i="2" s="1"/>
  <c r="G27" i="1"/>
  <c r="G25" i="1"/>
  <c r="H32" i="2"/>
  <c r="D32" i="2"/>
  <c r="P17" i="1"/>
  <c r="E17" i="2"/>
  <c r="L31" i="2"/>
  <c r="O23" i="2"/>
  <c r="O31" i="2" s="1"/>
  <c r="N47" i="2"/>
  <c r="H47" i="2"/>
  <c r="I47" i="2"/>
  <c r="F47" i="2"/>
  <c r="D47" i="2"/>
  <c r="E47" i="2"/>
  <c r="J47" i="2"/>
  <c r="G47" i="2"/>
  <c r="L47" i="2"/>
  <c r="L32" i="2" l="1"/>
  <c r="J17" i="2"/>
  <c r="P27" i="1"/>
  <c r="F17" i="1"/>
  <c r="N26" i="1"/>
  <c r="A9" i="1"/>
  <c r="N32" i="2"/>
  <c r="M32" i="2"/>
  <c r="O32" i="2"/>
  <c r="K47" i="2"/>
  <c r="I283" i="3"/>
  <c r="I96" i="2" s="1"/>
  <c r="I12" i="4" l="1"/>
  <c r="I20" i="4" s="1"/>
  <c r="F27" i="1"/>
  <c r="I17" i="1" s="1"/>
  <c r="N8" i="2"/>
  <c r="N16" i="2" s="1"/>
  <c r="G28" i="1" s="1"/>
  <c r="I18" i="1" l="1"/>
  <c r="I19" i="1"/>
  <c r="I21" i="1"/>
  <c r="H27" i="1"/>
  <c r="C9" i="1" s="1"/>
  <c r="I26" i="1"/>
  <c r="I20" i="1"/>
  <c r="I23" i="1"/>
  <c r="B9" i="1"/>
  <c r="K9" i="1" s="1"/>
  <c r="M6" i="1" s="1"/>
  <c r="I22" i="1"/>
  <c r="I24" i="1"/>
  <c r="I25" i="1"/>
  <c r="Q28" i="1"/>
  <c r="O8" i="2"/>
  <c r="Q17" i="1" s="1"/>
  <c r="I27" i="1" l="1"/>
  <c r="N17" i="2"/>
</calcChain>
</file>

<file path=xl/sharedStrings.xml><?xml version="1.0" encoding="utf-8"?>
<sst xmlns="http://schemas.openxmlformats.org/spreadsheetml/2006/main" count="2067" uniqueCount="240">
  <si>
    <t>CONTRIBUTO / CONTRIBUTION</t>
  </si>
  <si>
    <t>PP1</t>
  </si>
  <si>
    <t>IT</t>
  </si>
  <si>
    <t>PP2</t>
  </si>
  <si>
    <t>PP3</t>
  </si>
  <si>
    <t>Dentro l'area</t>
  </si>
  <si>
    <t>PP4</t>
  </si>
  <si>
    <t>area / zone</t>
  </si>
  <si>
    <t>PP5</t>
  </si>
  <si>
    <t>PP6</t>
  </si>
  <si>
    <t>PP7</t>
  </si>
  <si>
    <t>PP8</t>
  </si>
  <si>
    <t xml:space="preserve">Sub-totale dei partner fuori dall’area di Programma  </t>
  </si>
  <si>
    <t>Totale / Total</t>
  </si>
  <si>
    <t>Periodo</t>
  </si>
  <si>
    <t>P1</t>
  </si>
  <si>
    <t>P0</t>
  </si>
  <si>
    <t>P2</t>
  </si>
  <si>
    <t>Mese</t>
  </si>
  <si>
    <t>Giorno</t>
  </si>
  <si>
    <t>Ora</t>
  </si>
  <si>
    <t>P3</t>
  </si>
  <si>
    <t>P4</t>
  </si>
  <si>
    <t>P5</t>
  </si>
  <si>
    <t>P6</t>
  </si>
  <si>
    <t>Numero Periodo /Numéro Période</t>
  </si>
  <si>
    <t>Durata Periodo /Durée Période</t>
  </si>
  <si>
    <t>P7</t>
  </si>
  <si>
    <t>Descrizione / Description</t>
  </si>
  <si>
    <t>senior</t>
  </si>
  <si>
    <t>junior</t>
  </si>
  <si>
    <t>Unità di misura / Type d'unité</t>
  </si>
  <si>
    <t>Localizzazione / Localisation</t>
  </si>
  <si>
    <t>TOTALE / TOTAL</t>
  </si>
  <si>
    <t>Infrastrutture / Infrastructures</t>
  </si>
  <si>
    <t>% BUDGET TOTALE / % BUDGET TOTAL</t>
  </si>
  <si>
    <t>E.4 Entrate nette dei Partner / Recettes nettes des Partenaires *</t>
  </si>
  <si>
    <t>A. Presentazione del progetto</t>
  </si>
  <si>
    <t>dirette / directs</t>
  </si>
  <si>
    <t>indirette / indirects</t>
  </si>
  <si>
    <t>FESR / ERDF</t>
  </si>
  <si>
    <t>Tasso di cofinanziamento/ Co-financing rate (%)</t>
  </si>
  <si>
    <t>Contributo pubblico automatico/ Automatic public contribution</t>
  </si>
  <si>
    <t>Altro contributo pubblico/Other public contribution</t>
  </si>
  <si>
    <t>Contributo privato /Private contribution</t>
  </si>
  <si>
    <t>Contributo totale / Total contribution</t>
  </si>
  <si>
    <t>Numero del partner/
Partner number</t>
  </si>
  <si>
    <t>Denominazione del partner/
Project partner title</t>
  </si>
  <si>
    <t>Paese / Country</t>
  </si>
  <si>
    <t>Dentro o fuori area di Programma / Inside or ouside the Programme area</t>
  </si>
  <si>
    <t>Tasso di cofinanziamento FESR / Co-financing ERDF rate (%)</t>
  </si>
  <si>
    <t xml:space="preserve">% del FESR totale / % of the ERDF total </t>
  </si>
  <si>
    <t>Attività fuori area / Activities outside the Area (%)</t>
  </si>
  <si>
    <t>MT</t>
  </si>
  <si>
    <t>fuori area / outside the area</t>
  </si>
  <si>
    <t>area</t>
  </si>
  <si>
    <t>BUDGET TOTALE AMMISSIBILE / TOTAL ELIGIBLE BUDGET</t>
  </si>
  <si>
    <t>WP0</t>
  </si>
  <si>
    <t>Numero dei Work Packages / Work Packages number</t>
  </si>
  <si>
    <t>WP1</t>
  </si>
  <si>
    <t>WP2</t>
  </si>
  <si>
    <t>WP3</t>
  </si>
  <si>
    <t>WP4</t>
  </si>
  <si>
    <t>WP5</t>
  </si>
  <si>
    <t>WP6</t>
  </si>
  <si>
    <t>Sub-totale dei partner dell’area di Programma / Sub-total of the partner of the area</t>
  </si>
  <si>
    <t>Sub-totale dei partner fuori dall’area di Programma / Sub-total of the partner outside the area</t>
  </si>
  <si>
    <t>Sub-totale delle attività fuori dall’area di Programma / Sub-total of the activities outside the area</t>
  </si>
  <si>
    <t>Durata Progetto /project duration</t>
  </si>
  <si>
    <t>Numero Periodi /N. of the periods</t>
  </si>
  <si>
    <t>Preparazione / Preparation</t>
  </si>
  <si>
    <t>Mesi /Months 0-6</t>
  </si>
  <si>
    <t>Tabella 1 generata automaticamente da B e D / Table 1 generated automatically from B and D</t>
  </si>
  <si>
    <t>Tabella 2 generata in parte automaticamente da B e D /Table 2 generated partially automatically from B and D</t>
  </si>
  <si>
    <t>Numero Partner /Partner number</t>
  </si>
  <si>
    <t>Abbreviazione Partner / Partener Acronym</t>
  </si>
  <si>
    <t>Costi del personale / Staff costs</t>
  </si>
  <si>
    <t>Spese d’ufficio e amministrative / Office and administrative expenditure</t>
  </si>
  <si>
    <t>Spese di viaggio e soggiorno / Travel and accommodation costs</t>
  </si>
  <si>
    <t>Costi per consulenze e servizi / External expertise and services costs</t>
  </si>
  <si>
    <t>Attrezzature /  Equipment expenditure</t>
  </si>
  <si>
    <t>BUDGET TOTALE /  TOTAL BUDGET</t>
  </si>
  <si>
    <t xml:space="preserve">BUDGET TOTALE AMMISSIBILE / TOTAL ELIGIBLE BUDGET </t>
  </si>
  <si>
    <t>Attività fuori area / Activities outside the area (€)</t>
  </si>
  <si>
    <t xml:space="preserve">E. Budget del progetto - Panoramica del budget di progetto / budget of the project - overview per partner/ per budget line </t>
  </si>
  <si>
    <t>E.1 Budget del progetto - ripartizione per Partner e Categoria di spesa / Project budget - overview per partner and per budget line</t>
  </si>
  <si>
    <t>E.2 Budget del progetto - ripartizione per Partner e Periodo / Project budget - overview per partner and per period</t>
  </si>
  <si>
    <t>E.3 Budget del progetto - ripartizione per Partner e Work Packages / Project budget - overview per partner and per WP</t>
  </si>
  <si>
    <t>BUDGET TOTALE AMMISSIBILE /  TOTAL ELIGIBLE BUDGET</t>
  </si>
  <si>
    <t>% BUDGET TOTALE / %  TOTAL BUDGET</t>
  </si>
  <si>
    <t>IMPORTO / TOTAL</t>
  </si>
  <si>
    <t>% BUDGET TOTALE / % TOTAL BUDGET</t>
  </si>
  <si>
    <t>ANALISI DAL PUNTO DI VISTA DELLA COMPONENTE / ANALYSIS FROM THE WORK PACKAGE POINT OF VIEW</t>
  </si>
  <si>
    <t xml:space="preserve">BUDGET TOTALE AMMISSIBILE /  TOTAL ELIGIBLE BUDGET </t>
  </si>
  <si>
    <t>Fuori area / Outside the area</t>
  </si>
  <si>
    <t>E.6 Budget del progetto - ripartizione per WP e Periodo / Project budget - overview per WP and per periods</t>
  </si>
  <si>
    <t>Denominazione del partner / Project partner title</t>
  </si>
  <si>
    <t xml:space="preserve">Numero Partner / Partner Number </t>
  </si>
  <si>
    <t>B. Partenariato del progetto / Project partership - Dettaglio del Capofila / detail of the Lead partner (LP)</t>
  </si>
  <si>
    <t xml:space="preserve">B.2 Finanziamento del Capofila / LP finanicing </t>
  </si>
  <si>
    <t>Tasso di cofinanziamento / Co-financing ERDF rate (%)</t>
  </si>
  <si>
    <t>B.3 Origine del contributo del Partner / Origin of partner contribution</t>
  </si>
  <si>
    <t>Domanda / Question</t>
  </si>
  <si>
    <t>Il contributo del Partner è coperto con fondi propri? / Is the Partner contribution covered with its own funds?</t>
  </si>
  <si>
    <t>SI / YES</t>
  </si>
  <si>
    <t>PARZIALMENTE / PARTIALLY</t>
  </si>
  <si>
    <t xml:space="preserve">Fonte esterna 2 /  external Source 2 </t>
  </si>
  <si>
    <t>pubblico / public</t>
  </si>
  <si>
    <t>privato / private</t>
  </si>
  <si>
    <t>Statuto legale / Legal status</t>
  </si>
  <si>
    <t xml:space="preserve">% del contributo
totale del partner / % of the total partner contribution </t>
  </si>
  <si>
    <t>Sub-totale del contributo pubblico / Sub-total of the public contribution</t>
  </si>
  <si>
    <t>Sub-totale del contributo privato / Sub-total of the private contribution</t>
  </si>
  <si>
    <t>NO</t>
  </si>
  <si>
    <t>D.1 Budget del Partner - Categorie di spesa / Partner budget - breakdown per budget line</t>
  </si>
  <si>
    <t>D.1.1 Costi del personale / Staff Costs</t>
  </si>
  <si>
    <t xml:space="preserve">Se SI, compilare la tabella qui di seguito / If YES please fulfill the hereunder reported table </t>
  </si>
  <si>
    <t xml:space="preserve">Il partner prevede l’impiego del personale a costi reali durante l’attuazione del progetto? / Is there the use of partner staff costs as real costs from the parter? </t>
  </si>
  <si>
    <t>D.1.1.a Costi del personale - costi reali /  staff costs - real costs</t>
  </si>
  <si>
    <t>Funzione del
personale / Staff function</t>
  </si>
  <si>
    <t>Tipo di
personale / Type of staff</t>
  </si>
  <si>
    <t>Commenti / Comments</t>
  </si>
  <si>
    <t>Unità di misura / Unit type</t>
  </si>
  <si>
    <t>Work Packages</t>
  </si>
  <si>
    <t xml:space="preserve">Periodo / Periods </t>
  </si>
  <si>
    <t>Dettagli per WP - Periodo / detail per WP and periods</t>
  </si>
  <si>
    <t>Budget totale / Total budget</t>
  </si>
  <si>
    <t>altro / other</t>
  </si>
  <si>
    <t>Project manager</t>
  </si>
  <si>
    <t>Finance manager</t>
  </si>
  <si>
    <t>Communication manager</t>
  </si>
  <si>
    <t>Administration manager</t>
  </si>
  <si>
    <t>tempo pieno / Full time</t>
  </si>
  <si>
    <t>t parziale quota flessibile / t partial rate flexible</t>
  </si>
  <si>
    <t xml:space="preserve">Prodotto / Deliverable  </t>
  </si>
  <si>
    <t>Numero di unità / N. of units</t>
  </si>
  <si>
    <t xml:space="preserve">Budget unitario / Budget per units  </t>
  </si>
  <si>
    <t>D.1.1.b Costi del personale - tasso forfetario / Staff costs - flat rate</t>
  </si>
  <si>
    <t>D.1.2 Spese d’ufficio e amministrative / Office and administrative expenditure</t>
  </si>
  <si>
    <t xml:space="preserve">Dettagli per WP and Periodo / Detail per WP and periods </t>
  </si>
  <si>
    <t>Periodo / Periods</t>
  </si>
  <si>
    <t>D.1.4 Costi per consulenze e servizi / External expertise and services costs</t>
  </si>
  <si>
    <t>Tipo di procedura pubblica / Type of public procurement</t>
  </si>
  <si>
    <t>D.1.3 Spese di viaggio e soggiorno / Travel and accommodation costs</t>
  </si>
  <si>
    <t xml:space="preserve">D.1.5 Attrezzature / Equipment </t>
  </si>
  <si>
    <t xml:space="preserve">Attrezzature /   Equipment </t>
  </si>
  <si>
    <t>D.1.6 Infrastrutture e lavori / Infrastructure and works</t>
  </si>
  <si>
    <t>Infrastrutture e lavori / Infrastructure and works</t>
  </si>
  <si>
    <t>D.2 Entrate nette / Net revenue</t>
  </si>
  <si>
    <t>Entrate nette / Net revenue</t>
  </si>
  <si>
    <t>(Entrate nette / Net revenue)</t>
  </si>
  <si>
    <t xml:space="preserve">BUDGET TOTALE / TOTAL BUDGET </t>
  </si>
  <si>
    <t>D.3 Budget del Partner - riepilogo per WP e Categoria di spesa / Project budget - overview per WP and per budget line</t>
  </si>
  <si>
    <t>D.4 Budget del Partner - riepilogo per WP e Periodo / Project budget - overview per WP and per period</t>
  </si>
  <si>
    <t xml:space="preserve">BUDGET TOTALE / TOTAL BUDGET  </t>
  </si>
  <si>
    <t xml:space="preserve">Cofinanziamento aggiuntivo / Additional Co-financing </t>
  </si>
  <si>
    <t>Cofinanziamento aggiuntivo - Additional co-financing</t>
  </si>
  <si>
    <t>SI/YES</t>
  </si>
  <si>
    <t>CT</t>
  </si>
  <si>
    <t>AG</t>
  </si>
  <si>
    <t>CL</t>
  </si>
  <si>
    <t>EN</t>
  </si>
  <si>
    <t>ME</t>
  </si>
  <si>
    <t>PA</t>
  </si>
  <si>
    <t>SR</t>
  </si>
  <si>
    <t>RG</t>
  </si>
  <si>
    <t>TP</t>
  </si>
  <si>
    <t>MALTA</t>
  </si>
  <si>
    <t>Gozo &amp; Comino</t>
  </si>
  <si>
    <t>AG - Isole</t>
  </si>
  <si>
    <t>ME - Isole</t>
  </si>
  <si>
    <t>TP - Isole</t>
  </si>
  <si>
    <t>PA - Isole</t>
  </si>
  <si>
    <t xml:space="preserve">Cofinanziamento aggiuntivo - Additional co-financing </t>
  </si>
  <si>
    <t>Se la scelta è NO, la seguente tabella si compila automaticamente (tasso forfettario, 20% degli altri costi diretti), ad eccezione delle informazioni relative alle attività eventualmente localizzate fuori area, che devono essere fornite dal partner / if the choise is NO, the hereunder table is automatically fulfilled (flat rate 20% of the direct costs), except the information related to the activities carried out outside the Programme area that should be provided by the partner</t>
  </si>
  <si>
    <t>I dati inseriti nella tabella "entrate nette" sono automaticamente dedotti dal totale del budget del partner  / The data inserted in the table "net revenue" are automatically deducted from the partner total budget</t>
  </si>
  <si>
    <t xml:space="preserve">Contributo Nazionale / National Contribution </t>
  </si>
  <si>
    <t>E.5 Budget del progetto - ripartizione per WP e Categoria di spesa /  Project budget - overview per WP and per budget line</t>
  </si>
  <si>
    <t xml:space="preserve">GIALLO: da compilare / Yellow  To be fulfilled </t>
  </si>
  <si>
    <t xml:space="preserve">ARANCIONE e BLUE: precompilato / ORANGE and BLUE : automatically fulfilled. </t>
  </si>
  <si>
    <t>LEGENDA PER COLORI DELLE CELLE / LEGENDA - CELLS COLOURS:</t>
  </si>
  <si>
    <t>ROSSO: errore, da correggere secondo le indicazioni all'interno della cella / RED: Error, to be corrected in line with the reccomendations highlited into the cells</t>
  </si>
  <si>
    <t xml:space="preserve">Titolo progetto / project title </t>
  </si>
  <si>
    <t>Titolo progetto / Project title</t>
  </si>
  <si>
    <t xml:space="preserve">Acronimo / Acronym </t>
  </si>
  <si>
    <t>* Flussi finanziari in entrata pagati direttamente dagli utenti per beni o servizi forniti dall'operazione, quali le tariffe direttamente a carico degli utenti per l'utilizzo dell'infrastruttura, la vendita o la locazione di terreni o immobili o i pagamenti per i servizi detratti gli eventuali costi operativi e costi di sostituzione di attrezzature con ciclo di vita breve sostenuti durante il periodo corrispondente (art 61.1 Regolamento UE 1303/2013).
* Cash in-flows directly paid by users for the goods or services provided by the project, such as charges borne directly by users for the use of infrastructure, sale or rent of land or buildings, or payments for services less any operating costs and replacement costs of short-life equipment incurred during the corresponding period. (Article 61.1 Regulation EU 1303/2013).</t>
  </si>
  <si>
    <t>Denominazione del partner - fonte
del contributo / Project partner title  - source of the contribution</t>
  </si>
  <si>
    <t>TOTAL</t>
  </si>
  <si>
    <t>COFINANZAMENTO DEL PROGRAMMA / PROGRAMME CO_FINANCING</t>
  </si>
  <si>
    <t xml:space="preserve">Abbreviazione Partner / Partner Acronym  </t>
  </si>
  <si>
    <t xml:space="preserve">Abbreviazione Partner / Partner Acronym </t>
  </si>
  <si>
    <t>Abbreviazione Partner / Partner Acronym</t>
  </si>
  <si>
    <t>Contributo pubblico / Public Contribution</t>
  </si>
  <si>
    <t>Mesi /Months 7-12</t>
  </si>
  <si>
    <t>Mesi /Months 13-18</t>
  </si>
  <si>
    <t>Mesi /Months 19-24</t>
  </si>
  <si>
    <t>Mesi /Months 25-30</t>
  </si>
  <si>
    <t>Mesi /Months 31-36</t>
  </si>
  <si>
    <t>Mesi /Months 37-42</t>
  </si>
  <si>
    <t>Tabella 3 generata automaticamente da B e D / Table 3 automatically generated  from B and D</t>
  </si>
  <si>
    <t>Tabella 4 generata automaticamente da B e D / Table 3 automatically generated  from B and D</t>
  </si>
  <si>
    <t>Tabella 5 generata automaticamente da B e D / Table 3 automatically generated  from B and D</t>
  </si>
  <si>
    <t>Tabella 6 generata automaticamente da B e D / Table 3 automatically generated  from B and D</t>
  </si>
  <si>
    <t>Risposta / Answer</t>
  </si>
  <si>
    <t>A.1 Sintesi del budget del progetto - Project budget summary</t>
  </si>
  <si>
    <t>A.2 Fonti di cofinanziamento del progetto – ripartizione tra i Partner / source of co-financing of the project – budget per partner</t>
  </si>
  <si>
    <t>A.0 Elenco dei Work Packages / List of the  Work Packages</t>
  </si>
  <si>
    <t>A.0 bis Elenco dei Periodi / List of the periods</t>
  </si>
  <si>
    <t>Costi del personale - costi reali /  staff costs - real costs</t>
  </si>
  <si>
    <t xml:space="preserve">Tabella calcolata automaticamente sulla base delle categorie di spesa da 3 a 6 e i WP relativi alla categoria di spesa 2 / Table automatically fulfilled on the basis of the budget lines from 3 to 6 and the WPs reffered to the budget line 2 </t>
  </si>
  <si>
    <t>Cancellare i partner non previsti dal piano di lavoro coerentemente con l'AF descrittivo / Delete the partners that aren't referred to in the AF</t>
  </si>
  <si>
    <t>cancellare i Work Packages non previsti dal piano di lavoro coerentemente con l'AF descrittivo / Delete the extra Work Packages that aren't foreseen in the AF</t>
  </si>
  <si>
    <t>digitare la durata in mesi per visualizzare il numero di periodi di attività (escluso il periodo di preparazione P0) coerenti con la durata del progetto, considerato un semestre aggiuntivo per la chiusura finanziaria, oltre il termine delle attività; Cancellare i periodi non previsti coerentemente con il piano di lavoro / Enter the duration of the project in months. The number of periods will be automatically calculated. The preperation period if foressen in the AF should be deducted.</t>
  </si>
  <si>
    <t xml:space="preserve">Il partner prevede l’impiego del personale a costi reali durante l’attuazione del progetto? / Are staff costs being reported as real costs? </t>
  </si>
  <si>
    <r>
      <t xml:space="preserve">Per </t>
    </r>
    <r>
      <rPr>
        <i/>
        <u/>
        <sz val="10"/>
        <color indexed="12"/>
        <rFont val="Open Sans"/>
        <family val="2"/>
      </rPr>
      <t xml:space="preserve">inserire ulteriori righe </t>
    </r>
    <r>
      <rPr>
        <i/>
        <sz val="10"/>
        <color indexed="12"/>
        <rFont val="Open Sans"/>
        <family val="2"/>
      </rPr>
      <t xml:space="preserve">attenersi alla seguente procedura: posizionarsi con il cursore sulla colonna di intestazione delle righe in corrispondenza della seconda riga gialla e cliccare sul tasto Dx del mouse, selezionare "inserisci" dal menù a tendina. Ripetere l'operazione  per le righe necessarie. 
Per </t>
    </r>
    <r>
      <rPr>
        <i/>
        <u/>
        <sz val="10"/>
        <color indexed="12"/>
        <rFont val="Open Sans"/>
        <family val="2"/>
      </rPr>
      <t xml:space="preserve">copiare la "formattazione" </t>
    </r>
    <r>
      <rPr>
        <i/>
        <sz val="10"/>
        <color indexed="12"/>
        <rFont val="Open Sans"/>
        <family val="2"/>
      </rPr>
      <t xml:space="preserve">nelle nuove righe attenersi alla seguente procedura: selezionare tutte le celle gialle della prima riga e cliccare sul tasto "copia formato". Quando il puntatore assume l'aspetto di un pennello, trascinarlo sulle celle gialle delle nuove righe. 
Per concludere occorre </t>
    </r>
    <r>
      <rPr>
        <i/>
        <u/>
        <sz val="10"/>
        <color indexed="12"/>
        <rFont val="Open Sans"/>
        <family val="2"/>
      </rPr>
      <t xml:space="preserve">copiare la formula </t>
    </r>
    <r>
      <rPr>
        <i/>
        <sz val="10"/>
        <color indexed="12"/>
        <rFont val="Open Sans"/>
        <family val="2"/>
      </rPr>
      <t xml:space="preserve">contenuta nella cella “Budget totale / Total budget” all’interno delle nuove celle della medesima colonna.
To </t>
    </r>
    <r>
      <rPr>
        <i/>
        <u/>
        <sz val="10"/>
        <color indexed="12"/>
        <rFont val="Open Sans"/>
        <family val="2"/>
      </rPr>
      <t>add new rows</t>
    </r>
    <r>
      <rPr>
        <i/>
        <sz val="10"/>
        <color indexed="12"/>
        <rFont val="Open Sans"/>
        <family val="2"/>
      </rPr>
      <t xml:space="preserve"> please follow this procedure: in the headings column, click with the right mouse button at the second yellow row  and select “insert” from the dropdown menu. Repeat the procedure for the needed rows. 
To </t>
    </r>
    <r>
      <rPr>
        <i/>
        <u/>
        <sz val="10"/>
        <color indexed="12"/>
        <rFont val="Open Sans"/>
        <family val="2"/>
      </rPr>
      <t xml:space="preserve">copy the format </t>
    </r>
    <r>
      <rPr>
        <i/>
        <sz val="10"/>
        <color indexed="12"/>
        <rFont val="Open Sans"/>
        <family val="2"/>
      </rPr>
      <t xml:space="preserve"> in the new rows  please follow this procedure: select all the yellow cells of the first row, then click the “Format Painter” button. After the pointer changes to a paintbrush, drag the mouse pointer across the new yellow.  
To conclude the procedure, please </t>
    </r>
    <r>
      <rPr>
        <i/>
        <u/>
        <sz val="10"/>
        <color indexed="12"/>
        <rFont val="Open Sans"/>
        <family val="2"/>
      </rPr>
      <t xml:space="preserve">paste the formula </t>
    </r>
    <r>
      <rPr>
        <i/>
        <sz val="10"/>
        <color indexed="12"/>
        <rFont val="Open Sans"/>
        <family val="2"/>
      </rPr>
      <t xml:space="preserve">in the new blue cells below under the heading “Budget totale / Total budget”. To do this copy the formula from the row above. Please use the "paste formula" function   </t>
    </r>
  </si>
  <si>
    <t xml:space="preserve">Compilare la tabella qui di seguito / Please fulfill the hereunder reported table: </t>
  </si>
  <si>
    <r>
      <t xml:space="preserve">Contributo pubblico automatico 
Automatic public contribution
</t>
    </r>
    <r>
      <rPr>
        <sz val="9"/>
        <rFont val="Open Sans"/>
        <family val="2"/>
      </rPr>
      <t>(Delibera CIPE for IT beneficiaries or National Contribution for MT beneficiaries)</t>
    </r>
  </si>
  <si>
    <t xml:space="preserve">Fonte esterna n /  external Source n </t>
  </si>
  <si>
    <t>BUDGET TOTALE /  TOTAL BUDGET
(A)</t>
  </si>
  <si>
    <t>Cofinanziamento aggiuntivo - Additional co-financing 
(B)</t>
  </si>
  <si>
    <t>(Entrate nette / Net revenue)
(C)</t>
  </si>
  <si>
    <t>BUDGET TOTALE AMMISSIBILE / TOTAL ELIGIBLE BUDGET 
(D)=A-B-C</t>
  </si>
  <si>
    <t>BUDGET TOTALE AMMISSIBILE /  TOTAL ELIGIBLE BUDGET 
(D)=A-B-C</t>
  </si>
  <si>
    <t>Importo / Amount</t>
  </si>
  <si>
    <r>
      <t xml:space="preserve">BUDGET TOTALE /  TOTAL BUDGET
</t>
    </r>
    <r>
      <rPr>
        <sz val="8"/>
        <rFont val="Open Sans"/>
        <family val="2"/>
      </rPr>
      <t>(A)</t>
    </r>
  </si>
  <si>
    <r>
      <t xml:space="preserve">Cofinanziamento aggiuntivo - Additional co-financing 
</t>
    </r>
    <r>
      <rPr>
        <sz val="8"/>
        <rFont val="Open Sans"/>
        <family val="2"/>
      </rPr>
      <t>(C)</t>
    </r>
  </si>
  <si>
    <r>
      <t xml:space="preserve">di cui FESR / 
of which ERDF
</t>
    </r>
    <r>
      <rPr>
        <sz val="8"/>
        <rFont val="Open Sans"/>
        <family val="2"/>
      </rPr>
      <t>(B)</t>
    </r>
  </si>
  <si>
    <r>
      <t xml:space="preserve">(Entrate nette / Net revenue)
</t>
    </r>
    <r>
      <rPr>
        <sz val="8"/>
        <rFont val="Open Sans"/>
        <family val="2"/>
      </rPr>
      <t>(D)</t>
    </r>
  </si>
  <si>
    <r>
      <t xml:space="preserve">BUDGET TOTALE AMMISSIBILE / TOTAL ELIGIBLE BUDGET 
</t>
    </r>
    <r>
      <rPr>
        <sz val="8"/>
        <rFont val="Open Sans"/>
        <family val="2"/>
      </rPr>
      <t>(E)=A-C-D</t>
    </r>
  </si>
  <si>
    <t>di cui FESR / 
of which ERDF
(B)</t>
  </si>
  <si>
    <t>Contributo pubblico automatico/ Automatic public contribution
(C)</t>
  </si>
  <si>
    <t>Altro contributo pubblico/Other public contribution
(D)</t>
  </si>
  <si>
    <t>Contributo pubblico totale /Total public contribution
(E)=C+D</t>
  </si>
  <si>
    <t>Contributo privato /Private contribution
(F)</t>
  </si>
  <si>
    <t>Contributo totale / Total contribution
(G)=E+F</t>
  </si>
  <si>
    <t>Cofinanziamento aggiuntivo - Additional co-financing 
(H)</t>
  </si>
  <si>
    <t>(Entrate nette / Net revenue)
(I)</t>
  </si>
  <si>
    <r>
      <t xml:space="preserve">BUDGET TOTALE AMMISSIBILE/TOTAL ELIGIBLE BUDGET
</t>
    </r>
    <r>
      <rPr>
        <sz val="11"/>
        <rFont val="Open Sans"/>
        <family val="2"/>
      </rPr>
      <t>(J)=A - H - I</t>
    </r>
    <r>
      <rPr>
        <b/>
        <sz val="11"/>
        <rFont val="Open Sans"/>
        <family val="2"/>
      </rPr>
      <t xml:space="preserve">
</t>
    </r>
    <r>
      <rPr>
        <sz val="11"/>
        <rFont val="Open Sans"/>
        <family val="2"/>
      </rPr>
      <t/>
    </r>
  </si>
  <si>
    <t xml:space="preserve">Tabella calcolata automaticamente sulla base dei costi del personale, imputati a costi su base forfettaria / Table automatically fulfilled on the basis of the staff costs calculated as flat rate basis </t>
  </si>
  <si>
    <t>Parte D - Application Form - sezione exel -  call n. 01/2016    vs.1.1
Part D -  Application Form - excel section - call n.01/2016       vs. 1.1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</si>
</sst>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 &quot;#,##0.00"/>
    <numFmt numFmtId="165" formatCode="[$€-410]\ #,##0.00;[Red]\-[$€-410]\ #,##0.00"/>
    <numFmt numFmtId="166" formatCode="&quot;€ &quot;#,##0"/>
    <numFmt numFmtId="167" formatCode="&quot;€&quot;\ #,##0.00"/>
  </numFmts>
  <fonts count="75">
    <font>
      <sz val="10"/>
      <name val="Arial"/>
      <family val="2"/>
    </font>
    <font>
      <sz val="11"/>
      <color indexed="8"/>
      <name val="Calibri"/>
      <family val="2"/>
    </font>
    <font>
      <sz val="11"/>
      <color indexed="9"/>
      <name val="Calibri"/>
      <family val="2"/>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name val="Open Sans"/>
      <family val="2"/>
    </font>
    <font>
      <i/>
      <sz val="11"/>
      <color indexed="12"/>
      <name val="Open Sans"/>
      <family val="2"/>
    </font>
    <font>
      <b/>
      <sz val="11"/>
      <name val="Open Sans"/>
      <family val="2"/>
    </font>
    <font>
      <b/>
      <i/>
      <sz val="11"/>
      <name val="Open Sans"/>
      <family val="2"/>
    </font>
    <font>
      <sz val="11"/>
      <color indexed="9"/>
      <name val="Open Sans"/>
      <family val="2"/>
    </font>
    <font>
      <b/>
      <sz val="11"/>
      <color indexed="17"/>
      <name val="Arial"/>
      <family val="2"/>
    </font>
    <font>
      <i/>
      <sz val="8"/>
      <color indexed="12"/>
      <name val="Arial"/>
      <family val="2"/>
    </font>
    <font>
      <b/>
      <sz val="10"/>
      <name val="Arial"/>
      <family val="2"/>
    </font>
    <font>
      <i/>
      <sz val="11"/>
      <name val="Open Sans"/>
      <family val="2"/>
    </font>
    <font>
      <sz val="11"/>
      <color indexed="12"/>
      <name val="Open Sans"/>
      <family val="2"/>
    </font>
    <font>
      <b/>
      <sz val="11"/>
      <color indexed="17"/>
      <name val="Open Sans"/>
      <family val="2"/>
    </font>
    <font>
      <b/>
      <sz val="11"/>
      <color indexed="9"/>
      <name val="Open Sans"/>
      <family val="2"/>
    </font>
    <font>
      <b/>
      <i/>
      <sz val="11"/>
      <color indexed="10"/>
      <name val="Open Sans"/>
      <family val="2"/>
    </font>
    <font>
      <sz val="11"/>
      <color indexed="21"/>
      <name val="Open Sans"/>
      <family val="2"/>
    </font>
    <font>
      <sz val="11"/>
      <color indexed="23"/>
      <name val="Open Sans"/>
      <family val="2"/>
    </font>
    <font>
      <b/>
      <sz val="11"/>
      <color indexed="23"/>
      <name val="Open Sans"/>
      <family val="2"/>
    </font>
    <font>
      <i/>
      <sz val="11"/>
      <color indexed="9"/>
      <name val="Open Sans"/>
      <family val="2"/>
    </font>
    <font>
      <i/>
      <sz val="11"/>
      <color indexed="23"/>
      <name val="Open Sans"/>
      <family val="2"/>
    </font>
    <font>
      <b/>
      <i/>
      <sz val="11"/>
      <color indexed="17"/>
      <name val="Open Sans"/>
      <family val="2"/>
    </font>
    <font>
      <sz val="8"/>
      <name val="Arial"/>
      <family val="2"/>
    </font>
    <font>
      <b/>
      <sz val="10"/>
      <name val="Open Sans"/>
      <family val="2"/>
    </font>
    <font>
      <sz val="10"/>
      <name val="Open Sans"/>
      <family val="2"/>
    </font>
    <font>
      <i/>
      <sz val="10"/>
      <name val="Open Sans"/>
      <family val="2"/>
    </font>
    <font>
      <b/>
      <u/>
      <sz val="12"/>
      <color indexed="17"/>
      <name val="Open Sans"/>
      <family val="2"/>
    </font>
    <font>
      <sz val="10"/>
      <name val="Arial"/>
      <family val="2"/>
    </font>
    <font>
      <b/>
      <sz val="12"/>
      <color theme="3"/>
      <name val="Open Sans"/>
      <family val="2"/>
    </font>
    <font>
      <b/>
      <sz val="10"/>
      <color theme="0"/>
      <name val="Arial"/>
      <family val="2"/>
    </font>
    <font>
      <sz val="11"/>
      <color rgb="FFFF0000"/>
      <name val="Open Sans"/>
      <family val="2"/>
    </font>
    <font>
      <sz val="11"/>
      <color theme="0"/>
      <name val="Open Sans"/>
      <family val="2"/>
    </font>
    <font>
      <i/>
      <sz val="11"/>
      <color theme="0"/>
      <name val="Open Sans"/>
      <family val="2"/>
    </font>
    <font>
      <b/>
      <sz val="11"/>
      <color theme="0"/>
      <name val="Open Sans"/>
      <family val="2"/>
    </font>
    <font>
      <sz val="11"/>
      <color theme="1"/>
      <name val="Open Sans"/>
      <family val="2"/>
    </font>
    <font>
      <b/>
      <sz val="11"/>
      <color theme="1"/>
      <name val="Open Sans"/>
      <family val="2"/>
    </font>
    <font>
      <sz val="10"/>
      <color indexed="54"/>
      <name val="Open Sans"/>
      <family val="2"/>
    </font>
    <font>
      <sz val="11"/>
      <name val="Open Sans"/>
    </font>
    <font>
      <b/>
      <sz val="11"/>
      <color theme="3"/>
      <name val="Open Sans"/>
      <family val="2"/>
    </font>
    <font>
      <b/>
      <sz val="11"/>
      <color rgb="FFFF0000"/>
      <name val="Open Sans"/>
      <family val="2"/>
    </font>
    <font>
      <i/>
      <sz val="11"/>
      <color rgb="FFFF0000"/>
      <name val="Open Sans"/>
      <family val="2"/>
    </font>
    <font>
      <b/>
      <sz val="10"/>
      <color theme="3" tint="0.39997558519241921"/>
      <name val="Open Sans"/>
      <family val="2"/>
    </font>
    <font>
      <b/>
      <sz val="10"/>
      <color theme="3" tint="-0.249977111117893"/>
      <name val="Open Sans"/>
      <family val="2"/>
    </font>
    <font>
      <b/>
      <sz val="10"/>
      <color theme="3"/>
      <name val="Open Sans"/>
      <family val="2"/>
    </font>
    <font>
      <i/>
      <sz val="12"/>
      <color indexed="12"/>
      <name val="Open Sans"/>
      <family val="2"/>
    </font>
    <font>
      <b/>
      <sz val="9"/>
      <color theme="3"/>
      <name val="Open Sans"/>
      <family val="2"/>
    </font>
    <font>
      <b/>
      <sz val="11"/>
      <color theme="4" tint="-0.249977111117893"/>
      <name val="Open Sans"/>
      <family val="2"/>
    </font>
    <font>
      <sz val="11"/>
      <color theme="3" tint="-0.249977111117893"/>
      <name val="Open Sans"/>
      <family val="2"/>
    </font>
    <font>
      <b/>
      <sz val="9"/>
      <name val="Open Sans"/>
      <family val="2"/>
    </font>
    <font>
      <b/>
      <sz val="8"/>
      <name val="Open Sans"/>
      <family val="2"/>
    </font>
    <font>
      <b/>
      <sz val="10"/>
      <color rgb="FFFF0000"/>
      <name val="Arial"/>
      <family val="2"/>
    </font>
    <font>
      <sz val="10"/>
      <color theme="0"/>
      <name val="Arial"/>
      <family val="2"/>
    </font>
    <font>
      <i/>
      <sz val="10"/>
      <color indexed="12"/>
      <name val="Open Sans"/>
      <family val="2"/>
    </font>
    <font>
      <i/>
      <u/>
      <sz val="10"/>
      <color indexed="12"/>
      <name val="Open Sans"/>
      <family val="2"/>
    </font>
    <font>
      <b/>
      <sz val="10"/>
      <color rgb="FFFF0000"/>
      <name val="Open Sans"/>
      <family val="2"/>
    </font>
    <font>
      <sz val="9"/>
      <color theme="3" tint="-0.249977111117893"/>
      <name val="Open Sans"/>
      <family val="2"/>
    </font>
    <font>
      <i/>
      <sz val="11"/>
      <color theme="3" tint="-0.249977111117893"/>
      <name val="Open Sans"/>
      <family val="2"/>
    </font>
    <font>
      <sz val="9"/>
      <name val="Open Sans"/>
      <family val="2"/>
    </font>
    <font>
      <b/>
      <sz val="11"/>
      <name val="Arial"/>
      <family val="2"/>
    </font>
    <font>
      <sz val="8"/>
      <name val="Open Sans"/>
      <family val="2"/>
    </font>
  </fonts>
  <fills count="55">
    <fill>
      <patternFill patternType="none"/>
    </fill>
    <fill>
      <patternFill patternType="gray125"/>
    </fill>
    <fill>
      <patternFill patternType="solid">
        <fgColor indexed="9"/>
        <bgColor indexed="26"/>
      </patternFill>
    </fill>
    <fill>
      <patternFill patternType="solid">
        <fgColor indexed="47"/>
        <bgColor indexed="22"/>
      </patternFill>
    </fill>
    <fill>
      <patternFill patternType="solid">
        <fgColor indexed="26"/>
        <bgColor indexed="9"/>
      </patternFill>
    </fill>
    <fill>
      <patternFill patternType="solid">
        <fgColor indexed="27"/>
        <bgColor indexed="41"/>
      </patternFill>
    </fill>
    <fill>
      <patternFill patternType="solid">
        <fgColor indexed="22"/>
        <bgColor indexed="31"/>
      </patternFill>
    </fill>
    <fill>
      <patternFill patternType="solid">
        <fgColor indexed="29"/>
        <bgColor indexed="45"/>
      </patternFill>
    </fill>
    <fill>
      <patternFill patternType="solid">
        <fgColor indexed="43"/>
        <bgColor indexed="26"/>
      </patternFill>
    </fill>
    <fill>
      <patternFill patternType="solid">
        <fgColor indexed="44"/>
        <bgColor indexed="31"/>
      </patternFill>
    </fill>
    <fill>
      <patternFill patternType="solid">
        <fgColor indexed="49"/>
        <bgColor indexed="40"/>
      </patternFill>
    </fill>
    <fill>
      <patternFill patternType="solid">
        <fgColor indexed="19"/>
        <bgColor indexed="23"/>
      </patternFill>
    </fill>
    <fill>
      <patternFill patternType="solid">
        <fgColor indexed="54"/>
        <bgColor indexed="23"/>
      </patternFill>
    </fill>
    <fill>
      <patternFill patternType="solid">
        <fgColor indexed="53"/>
        <bgColor indexed="52"/>
      </patternFill>
    </fill>
    <fill>
      <patternFill patternType="solid">
        <fgColor indexed="45"/>
        <bgColor indexed="29"/>
      </patternFill>
    </fill>
    <fill>
      <patternFill patternType="solid">
        <fgColor indexed="55"/>
        <bgColor indexed="23"/>
      </patternFill>
    </fill>
    <fill>
      <patternFill patternType="solid">
        <fgColor indexed="42"/>
        <bgColor indexed="27"/>
      </patternFill>
    </fill>
    <fill>
      <patternFill patternType="solid">
        <fgColor indexed="9"/>
        <bgColor indexed="64"/>
      </patternFill>
    </fill>
    <fill>
      <patternFill patternType="solid">
        <fgColor indexed="9"/>
        <bgColor indexed="34"/>
      </patternFill>
    </fill>
    <fill>
      <patternFill patternType="solid">
        <fgColor indexed="9"/>
        <bgColor indexed="22"/>
      </patternFill>
    </fill>
    <fill>
      <patternFill patternType="solid">
        <fgColor indexed="9"/>
        <bgColor indexed="31"/>
      </patternFill>
    </fill>
    <fill>
      <patternFill patternType="solid">
        <fgColor indexed="43"/>
        <bgColor indexed="23"/>
      </patternFill>
    </fill>
    <fill>
      <patternFill patternType="solid">
        <fgColor indexed="43"/>
        <bgColor indexed="64"/>
      </patternFill>
    </fill>
    <fill>
      <patternFill patternType="solid">
        <fgColor indexed="10"/>
        <bgColor indexed="64"/>
      </patternFill>
    </fill>
    <fill>
      <patternFill patternType="solid">
        <fgColor theme="4" tint="0.79998168889431442"/>
        <bgColor indexed="64"/>
      </patternFill>
    </fill>
    <fill>
      <patternFill patternType="solid">
        <fgColor theme="4" tint="0.79998168889431442"/>
        <bgColor indexed="23"/>
      </patternFill>
    </fill>
    <fill>
      <patternFill patternType="solid">
        <fgColor theme="4" tint="0.79998168889431442"/>
        <bgColor indexed="31"/>
      </patternFill>
    </fill>
    <fill>
      <patternFill patternType="solid">
        <fgColor theme="3" tint="0.79998168889431442"/>
        <bgColor indexed="23"/>
      </patternFill>
    </fill>
    <fill>
      <patternFill patternType="solid">
        <fgColor theme="3" tint="0.79998168889431442"/>
        <bgColor indexed="64"/>
      </patternFill>
    </fill>
    <fill>
      <patternFill patternType="solid">
        <fgColor theme="3" tint="0.79998168889431442"/>
        <bgColor indexed="31"/>
      </patternFill>
    </fill>
    <fill>
      <patternFill patternType="solid">
        <fgColor theme="6" tint="0.79998168889431442"/>
        <bgColor indexed="64"/>
      </patternFill>
    </fill>
    <fill>
      <patternFill patternType="solid">
        <fgColor theme="6" tint="0.79998168889431442"/>
        <bgColor indexed="26"/>
      </patternFill>
    </fill>
    <fill>
      <patternFill patternType="solid">
        <fgColor theme="6" tint="0.79998168889431442"/>
        <bgColor indexed="31"/>
      </patternFill>
    </fill>
    <fill>
      <patternFill patternType="solid">
        <fgColor theme="6" tint="0.79998168889431442"/>
        <bgColor indexed="51"/>
      </patternFill>
    </fill>
    <fill>
      <patternFill patternType="solid">
        <fgColor theme="4" tint="0.79998168889431442"/>
        <bgColor indexed="51"/>
      </patternFill>
    </fill>
    <fill>
      <patternFill patternType="solid">
        <fgColor theme="4" tint="0.79998168889431442"/>
        <bgColor indexed="34"/>
      </patternFill>
    </fill>
    <fill>
      <patternFill patternType="solid">
        <fgColor theme="6" tint="0.79998168889431442"/>
        <bgColor indexed="22"/>
      </patternFill>
    </fill>
    <fill>
      <patternFill patternType="solid">
        <fgColor theme="0"/>
        <bgColor indexed="34"/>
      </patternFill>
    </fill>
    <fill>
      <patternFill patternType="solid">
        <fgColor rgb="FFFFFFCC"/>
        <bgColor indexed="64"/>
      </patternFill>
    </fill>
    <fill>
      <patternFill patternType="solid">
        <fgColor theme="0"/>
        <bgColor indexed="31"/>
      </patternFill>
    </fill>
    <fill>
      <patternFill patternType="solid">
        <fgColor theme="0"/>
        <bgColor indexed="64"/>
      </patternFill>
    </fill>
    <fill>
      <patternFill patternType="solid">
        <fgColor theme="0"/>
        <bgColor indexed="23"/>
      </patternFill>
    </fill>
    <fill>
      <patternFill patternType="solid">
        <fgColor theme="0"/>
        <bgColor indexed="26"/>
      </patternFill>
    </fill>
    <fill>
      <patternFill patternType="solid">
        <fgColor theme="3" tint="0.79998168889431442"/>
        <bgColor indexed="34"/>
      </patternFill>
    </fill>
    <fill>
      <patternFill patternType="solid">
        <fgColor theme="0" tint="-0.249977111117893"/>
        <bgColor indexed="64"/>
      </patternFill>
    </fill>
    <fill>
      <patternFill patternType="solid">
        <fgColor rgb="FFFFCC99"/>
        <bgColor indexed="31"/>
      </patternFill>
    </fill>
    <fill>
      <patternFill patternType="solid">
        <fgColor rgb="FFFFCC99"/>
        <bgColor indexed="26"/>
      </patternFill>
    </fill>
    <fill>
      <patternFill patternType="solid">
        <fgColor rgb="FFFFCC99"/>
        <bgColor indexed="22"/>
      </patternFill>
    </fill>
    <fill>
      <patternFill patternType="solid">
        <fgColor rgb="FFFFCC99"/>
        <bgColor indexed="34"/>
      </patternFill>
    </fill>
    <fill>
      <patternFill patternType="solid">
        <fgColor theme="3" tint="0.79998168889431442"/>
        <bgColor indexed="22"/>
      </patternFill>
    </fill>
    <fill>
      <patternFill patternType="solid">
        <fgColor rgb="FFFFCC99"/>
        <bgColor indexed="23"/>
      </patternFill>
    </fill>
    <fill>
      <patternFill patternType="solid">
        <fgColor rgb="FFFFCC99"/>
        <bgColor indexed="64"/>
      </patternFill>
    </fill>
    <fill>
      <patternFill patternType="solid">
        <fgColor rgb="FFFFFFCC"/>
        <bgColor indexed="31"/>
      </patternFill>
    </fill>
    <fill>
      <patternFill patternType="solid">
        <fgColor rgb="FFFF9966"/>
        <bgColor indexed="64"/>
      </patternFill>
    </fill>
    <fill>
      <patternFill patternType="solid">
        <fgColor theme="4" tint="0.79998168889431442"/>
        <bgColor indexed="26"/>
      </patternFill>
    </fill>
  </fills>
  <borders count="2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theme="3"/>
      </left>
      <right style="thin">
        <color theme="3"/>
      </right>
      <top style="thin">
        <color theme="3"/>
      </top>
      <bottom style="thin">
        <color theme="3"/>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style="thin">
        <color theme="3" tint="0.39997558519241921"/>
      </right>
      <top style="thin">
        <color theme="3" tint="0.39997558519241921"/>
      </top>
      <bottom/>
      <diagonal/>
    </border>
    <border>
      <left style="thin">
        <color theme="3" tint="0.39997558519241921"/>
      </left>
      <right/>
      <top style="thin">
        <color theme="3" tint="0.39997558519241921"/>
      </top>
      <bottom style="thin">
        <color theme="3" tint="0.39997558519241921"/>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diagonal/>
    </border>
    <border diagonalUp="1" diagonalDown="1">
      <left style="thin">
        <color theme="3" tint="0.39997558519241921"/>
      </left>
      <right style="thin">
        <color theme="3" tint="0.39997558519241921"/>
      </right>
      <top style="thin">
        <color theme="3" tint="0.39997558519241921"/>
      </top>
      <bottom style="thin">
        <color theme="3" tint="0.39997558519241921"/>
      </bottom>
      <diagonal style="thin">
        <color indexed="8"/>
      </diagonal>
    </border>
    <border>
      <left style="thin">
        <color theme="3" tint="0.39997558519241921"/>
      </left>
      <right style="thin">
        <color theme="3" tint="0.39997558519241921"/>
      </right>
      <top/>
      <bottom style="thin">
        <color theme="3" tint="0.39997558519241921"/>
      </bottom>
      <diagonal/>
    </border>
    <border>
      <left style="thin">
        <color theme="3" tint="0.39997558519241921"/>
      </left>
      <right/>
      <top style="thin">
        <color theme="3" tint="0.39997558519241921"/>
      </top>
      <bottom/>
      <diagonal/>
    </border>
    <border>
      <left/>
      <right/>
      <top style="thin">
        <color theme="3" tint="0.39997558519241921"/>
      </top>
      <bottom/>
      <diagonal/>
    </border>
    <border>
      <left/>
      <right style="thin">
        <color theme="3" tint="0.39997558519241921"/>
      </right>
      <top style="thin">
        <color theme="3" tint="0.39997558519241921"/>
      </top>
      <bottom/>
      <diagonal/>
    </border>
    <border>
      <left style="thin">
        <color theme="3" tint="0.39997558519241921"/>
      </left>
      <right/>
      <top/>
      <bottom style="thin">
        <color theme="3" tint="0.39997558519241921"/>
      </bottom>
      <diagonal/>
    </border>
    <border>
      <left/>
      <right/>
      <top/>
      <bottom style="thin">
        <color theme="3" tint="0.39997558519241921"/>
      </bottom>
      <diagonal/>
    </border>
    <border>
      <left/>
      <right style="thin">
        <color theme="3" tint="0.39997558519241921"/>
      </right>
      <top/>
      <bottom style="thin">
        <color theme="3" tint="0.39997558519241921"/>
      </bottom>
      <diagonal/>
    </border>
    <border>
      <left/>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
      <left style="thin">
        <color theme="3"/>
      </left>
      <right/>
      <top style="thin">
        <color theme="3" tint="0.39997558519241921"/>
      </top>
      <bottom style="thin">
        <color theme="3" tint="0.39997558519241921"/>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4" fillId="2" borderId="1" applyNumberFormat="0" applyAlignment="0" applyProtection="0"/>
    <xf numFmtId="0" fontId="5" fillId="15" borderId="3" applyNumberFormat="0" applyAlignment="0" applyProtection="0"/>
    <xf numFmtId="0" fontId="6" fillId="0" borderId="0" applyNumberFormat="0" applyFill="0" applyBorder="0" applyAlignment="0" applyProtection="0"/>
    <xf numFmtId="0" fontId="7" fillId="16" borderId="0" applyNumberFormat="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0" borderId="6" applyNumberFormat="0" applyFill="0" applyAlignment="0" applyProtection="0"/>
    <xf numFmtId="0" fontId="10" fillId="0" borderId="0" applyNumberFormat="0" applyFill="0" applyBorder="0" applyAlignment="0" applyProtection="0"/>
    <xf numFmtId="0" fontId="11" fillId="3" borderId="1" applyNumberFormat="0" applyAlignment="0" applyProtection="0"/>
    <xf numFmtId="0" fontId="12" fillId="0" borderId="2" applyNumberFormat="0" applyFill="0" applyAlignment="0" applyProtection="0"/>
    <xf numFmtId="0" fontId="13" fillId="8" borderId="0" applyNumberFormat="0" applyBorder="0" applyAlignment="0" applyProtection="0"/>
    <xf numFmtId="0" fontId="42" fillId="4" borderId="7" applyNumberFormat="0" applyAlignment="0" applyProtection="0"/>
    <xf numFmtId="0" fontId="14" fillId="2" borderId="8" applyNumberFormat="0" applyAlignment="0" applyProtection="0"/>
    <xf numFmtId="9" fontId="42" fillId="0" borderId="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cellStyleXfs>
  <cellXfs count="396">
    <xf numFmtId="0" fontId="0" fillId="0" borderId="0" xfId="0"/>
    <xf numFmtId="0" fontId="18" fillId="2" borderId="0" xfId="0" applyFont="1" applyFill="1" applyAlignment="1" applyProtection="1">
      <alignment vertical="center" wrapText="1"/>
    </xf>
    <xf numFmtId="0" fontId="18" fillId="0" borderId="0" xfId="0" applyFont="1" applyAlignment="1" applyProtection="1">
      <alignment vertical="center" wrapText="1"/>
    </xf>
    <xf numFmtId="0" fontId="26" fillId="2" borderId="0" xfId="0" applyFont="1" applyFill="1" applyAlignment="1" applyProtection="1">
      <alignment vertical="center" wrapText="1"/>
    </xf>
    <xf numFmtId="0" fontId="27" fillId="2" borderId="0" xfId="0" applyFont="1" applyFill="1" applyAlignment="1" applyProtection="1">
      <alignment horizontal="left" vertical="center" wrapText="1"/>
    </xf>
    <xf numFmtId="0" fontId="18" fillId="2" borderId="0" xfId="0" applyFont="1" applyFill="1" applyBorder="1" applyAlignment="1" applyProtection="1">
      <alignment vertical="center" wrapText="1"/>
    </xf>
    <xf numFmtId="0" fontId="18" fillId="2" borderId="0" xfId="0" applyFont="1" applyFill="1" applyAlignment="1" applyProtection="1">
      <alignment vertical="center"/>
    </xf>
    <xf numFmtId="0" fontId="18" fillId="2" borderId="0" xfId="0" applyFont="1" applyFill="1" applyAlignment="1" applyProtection="1">
      <alignment horizontal="left" vertical="center" wrapText="1"/>
    </xf>
    <xf numFmtId="0" fontId="28" fillId="2" borderId="0" xfId="0" applyFont="1" applyFill="1" applyAlignment="1" applyProtection="1">
      <alignment vertical="center"/>
    </xf>
    <xf numFmtId="0" fontId="29" fillId="2" borderId="0" xfId="0" applyFont="1" applyFill="1" applyAlignment="1" applyProtection="1">
      <alignment vertical="center" wrapText="1"/>
    </xf>
    <xf numFmtId="0" fontId="30" fillId="2" borderId="0" xfId="0" applyFont="1" applyFill="1" applyAlignment="1" applyProtection="1">
      <alignment vertical="center"/>
    </xf>
    <xf numFmtId="0" fontId="31" fillId="2" borderId="0" xfId="0" applyFont="1" applyFill="1" applyAlignment="1" applyProtection="1">
      <alignment vertical="center" wrapText="1"/>
    </xf>
    <xf numFmtId="0" fontId="18" fillId="0" borderId="0" xfId="0" applyFont="1" applyFill="1" applyBorder="1" applyAlignment="1" applyProtection="1">
      <alignment vertical="center" wrapText="1"/>
    </xf>
    <xf numFmtId="0" fontId="18" fillId="0" borderId="0" xfId="0" applyFont="1" applyAlignment="1" applyProtection="1">
      <alignment horizontal="left" vertical="center" wrapText="1"/>
    </xf>
    <xf numFmtId="0" fontId="20"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0" fontId="28" fillId="2" borderId="0" xfId="0" applyFont="1" applyFill="1" applyAlignment="1" applyProtection="1">
      <alignment horizontal="left" vertical="center" wrapText="1"/>
    </xf>
    <xf numFmtId="0" fontId="27" fillId="2" borderId="0" xfId="0" applyFont="1" applyFill="1" applyBorder="1" applyAlignment="1" applyProtection="1">
      <alignment horizontal="left" vertical="center" wrapText="1"/>
    </xf>
    <xf numFmtId="0" fontId="27" fillId="0" borderId="0" xfId="0" applyFont="1" applyBorder="1" applyAlignment="1" applyProtection="1">
      <alignment horizontal="left" vertical="center" wrapText="1"/>
    </xf>
    <xf numFmtId="0" fontId="28" fillId="2" borderId="0" xfId="0" applyFont="1" applyFill="1" applyBorder="1" applyAlignment="1" applyProtection="1">
      <alignment vertical="center"/>
    </xf>
    <xf numFmtId="0" fontId="28" fillId="2" borderId="0" xfId="0" applyFont="1" applyFill="1" applyBorder="1" applyAlignment="1" applyProtection="1">
      <alignment vertical="center" wrapText="1"/>
    </xf>
    <xf numFmtId="0" fontId="18" fillId="0" borderId="0" xfId="0" applyFont="1" applyBorder="1" applyAlignment="1" applyProtection="1">
      <alignment vertical="center" wrapText="1"/>
    </xf>
    <xf numFmtId="0" fontId="20" fillId="2" borderId="0" xfId="0" applyFont="1" applyFill="1" applyBorder="1" applyAlignment="1" applyProtection="1">
      <alignment vertical="center" wrapText="1"/>
    </xf>
    <xf numFmtId="0" fontId="20" fillId="0" borderId="0" xfId="0" applyFont="1" applyFill="1" applyBorder="1" applyAlignment="1" applyProtection="1">
      <alignment vertical="center" wrapText="1"/>
    </xf>
    <xf numFmtId="0" fontId="18" fillId="0" borderId="0" xfId="0" applyFont="1" applyFill="1" applyBorder="1" applyAlignment="1" applyProtection="1">
      <alignment horizontal="center" vertical="center" wrapText="1"/>
    </xf>
    <xf numFmtId="0" fontId="22" fillId="0" borderId="0" xfId="0" applyFont="1" applyAlignment="1" applyProtection="1">
      <alignment vertical="center"/>
    </xf>
    <xf numFmtId="0" fontId="22" fillId="0" borderId="0" xfId="0" applyFont="1" applyAlignment="1" applyProtection="1">
      <alignment vertical="center" wrapText="1"/>
    </xf>
    <xf numFmtId="0" fontId="34" fillId="0" borderId="0" xfId="0" applyFont="1" applyFill="1" applyBorder="1" applyAlignment="1" applyProtection="1">
      <alignment vertical="center" wrapText="1"/>
    </xf>
    <xf numFmtId="0" fontId="35" fillId="0" borderId="0" xfId="0" applyFont="1" applyFill="1" applyBorder="1" applyAlignment="1" applyProtection="1">
      <alignment vertical="center" wrapText="1"/>
    </xf>
    <xf numFmtId="9" fontId="26" fillId="0" borderId="0" xfId="0" applyNumberFormat="1" applyFont="1" applyFill="1" applyBorder="1" applyAlignment="1" applyProtection="1">
      <alignment vertical="center" wrapText="1"/>
    </xf>
    <xf numFmtId="0" fontId="27" fillId="0" borderId="0" xfId="0" applyFont="1" applyFill="1" applyBorder="1" applyAlignment="1" applyProtection="1">
      <alignment vertical="center" wrapText="1"/>
    </xf>
    <xf numFmtId="0" fontId="27" fillId="2" borderId="0" xfId="0" applyFont="1" applyFill="1" applyBorder="1" applyAlignment="1" applyProtection="1">
      <alignment vertical="center" wrapText="1"/>
    </xf>
    <xf numFmtId="0" fontId="36" fillId="2" borderId="0" xfId="0" applyFont="1" applyFill="1" applyBorder="1" applyAlignment="1" applyProtection="1">
      <alignment horizontal="left" vertical="center"/>
    </xf>
    <xf numFmtId="0" fontId="19" fillId="2" borderId="0" xfId="0" applyFont="1" applyFill="1" applyAlignment="1" applyProtection="1">
      <alignment vertical="center"/>
    </xf>
    <xf numFmtId="0" fontId="20" fillId="0" borderId="0" xfId="0" applyFont="1" applyAlignment="1" applyProtection="1">
      <alignment vertical="center" wrapText="1"/>
    </xf>
    <xf numFmtId="9" fontId="21" fillId="0" borderId="0" xfId="0" applyNumberFormat="1" applyFont="1" applyFill="1" applyBorder="1" applyAlignment="1" applyProtection="1">
      <alignment vertical="center" wrapText="1"/>
    </xf>
    <xf numFmtId="166" fontId="20" fillId="0" borderId="0" xfId="0" applyNumberFormat="1" applyFont="1" applyFill="1" applyBorder="1" applyAlignment="1" applyProtection="1">
      <alignment vertical="center" wrapText="1"/>
    </xf>
    <xf numFmtId="166" fontId="20" fillId="2" borderId="0" xfId="0" applyNumberFormat="1" applyFont="1" applyFill="1" applyBorder="1" applyAlignment="1" applyProtection="1">
      <alignment vertical="center" wrapText="1"/>
    </xf>
    <xf numFmtId="0" fontId="19" fillId="0" borderId="0" xfId="0" applyFont="1" applyAlignment="1" applyProtection="1">
      <alignment vertical="center"/>
    </xf>
    <xf numFmtId="0" fontId="20" fillId="2" borderId="0"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18" fillId="0" borderId="0" xfId="0" applyFont="1" applyAlignment="1" applyProtection="1">
      <alignment vertical="center"/>
    </xf>
    <xf numFmtId="0" fontId="20" fillId="2" borderId="0" xfId="0" applyFont="1" applyFill="1" applyBorder="1" applyAlignment="1" applyProtection="1">
      <alignment vertical="center"/>
    </xf>
    <xf numFmtId="0" fontId="20"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26" fillId="2" borderId="0" xfId="0" applyFont="1" applyFill="1" applyBorder="1" applyAlignment="1" applyProtection="1">
      <alignment horizontal="right" vertical="center" wrapText="1"/>
    </xf>
    <xf numFmtId="0" fontId="26" fillId="0" borderId="0" xfId="0" applyFont="1" applyFill="1" applyBorder="1" applyAlignment="1" applyProtection="1">
      <alignment horizontal="right" vertical="center" wrapText="1"/>
    </xf>
    <xf numFmtId="0" fontId="26" fillId="0" borderId="0" xfId="0" applyFont="1" applyFill="1" applyBorder="1" applyAlignment="1" applyProtection="1">
      <alignment vertical="center" wrapText="1"/>
    </xf>
    <xf numFmtId="0" fontId="18" fillId="0" borderId="0" xfId="0" applyFont="1" applyFill="1" applyAlignment="1" applyProtection="1">
      <alignment vertical="center" wrapText="1"/>
    </xf>
    <xf numFmtId="0" fontId="19" fillId="0" borderId="0" xfId="0" applyFont="1" applyBorder="1" applyAlignment="1" applyProtection="1">
      <alignment vertical="center"/>
    </xf>
    <xf numFmtId="0" fontId="39" fillId="17" borderId="0" xfId="0" applyFont="1" applyFill="1" applyAlignment="1">
      <alignment vertical="center"/>
    </xf>
    <xf numFmtId="0" fontId="20" fillId="2" borderId="0" xfId="0" applyFont="1" applyFill="1" applyAlignment="1" applyProtection="1">
      <alignment vertical="center"/>
    </xf>
    <xf numFmtId="0" fontId="20" fillId="0" borderId="0" xfId="0" applyFont="1" applyAlignment="1" applyProtection="1">
      <alignment vertical="center"/>
    </xf>
    <xf numFmtId="0" fontId="18" fillId="17" borderId="0" xfId="0" applyFont="1" applyFill="1" applyAlignment="1" applyProtection="1">
      <alignment vertical="center"/>
    </xf>
    <xf numFmtId="0" fontId="23" fillId="17" borderId="0" xfId="0" applyFont="1" applyFill="1" applyAlignment="1" applyProtection="1">
      <alignment vertical="center"/>
    </xf>
    <xf numFmtId="0" fontId="0" fillId="17" borderId="0" xfId="0" applyFill="1" applyAlignment="1" applyProtection="1">
      <alignment vertical="center"/>
    </xf>
    <xf numFmtId="0" fontId="0" fillId="0" borderId="0" xfId="0" applyAlignment="1" applyProtection="1">
      <alignment vertical="center"/>
    </xf>
    <xf numFmtId="0" fontId="25" fillId="17" borderId="0" xfId="0" applyFont="1" applyFill="1" applyBorder="1" applyAlignment="1" applyProtection="1">
      <alignment horizontal="center" vertical="center" wrapText="1"/>
    </xf>
    <xf numFmtId="0" fontId="39" fillId="17" borderId="0" xfId="0" applyFont="1" applyFill="1" applyBorder="1" applyAlignment="1">
      <alignment vertical="center"/>
    </xf>
    <xf numFmtId="0" fontId="20" fillId="17" borderId="0" xfId="0" applyFont="1" applyFill="1" applyBorder="1" applyAlignment="1" applyProtection="1">
      <alignment vertical="center" wrapText="1"/>
    </xf>
    <xf numFmtId="0" fontId="20" fillId="17" borderId="0" xfId="0" applyFont="1" applyFill="1" applyBorder="1" applyAlignment="1" applyProtection="1">
      <alignment horizontal="center" vertical="center" wrapText="1"/>
      <protection locked="0"/>
    </xf>
    <xf numFmtId="0" fontId="44" fillId="17" borderId="0" xfId="0" applyFont="1" applyFill="1" applyBorder="1" applyAlignment="1" applyProtection="1">
      <alignment vertical="center"/>
    </xf>
    <xf numFmtId="0" fontId="20" fillId="37" borderId="12" xfId="0" applyFont="1" applyFill="1" applyBorder="1" applyAlignment="1" applyProtection="1">
      <alignment horizontal="center" vertical="center" wrapText="1"/>
    </xf>
    <xf numFmtId="164" fontId="18" fillId="30" borderId="12" xfId="0" applyNumberFormat="1" applyFont="1" applyFill="1" applyBorder="1" applyAlignment="1" applyProtection="1">
      <alignment horizontal="right" vertical="center" wrapText="1"/>
    </xf>
    <xf numFmtId="0" fontId="20" fillId="27" borderId="12" xfId="0" applyFont="1" applyFill="1" applyBorder="1" applyAlignment="1" applyProtection="1">
      <alignment horizontal="center" vertical="center" wrapText="1"/>
    </xf>
    <xf numFmtId="164" fontId="20" fillId="27" borderId="12" xfId="0" applyNumberFormat="1" applyFont="1" applyFill="1" applyBorder="1" applyAlignment="1" applyProtection="1">
      <alignment horizontal="right" vertical="center" wrapText="1"/>
    </xf>
    <xf numFmtId="0" fontId="45" fillId="2" borderId="0" xfId="0" applyFont="1" applyFill="1" applyBorder="1" applyAlignment="1" applyProtection="1">
      <alignment vertical="center" wrapText="1"/>
    </xf>
    <xf numFmtId="0" fontId="46" fillId="2" borderId="0" xfId="0" applyFont="1" applyFill="1" applyAlignment="1" applyProtection="1">
      <alignment vertical="center"/>
    </xf>
    <xf numFmtId="0" fontId="47" fillId="2" borderId="0" xfId="0" applyFont="1" applyFill="1" applyBorder="1" applyAlignment="1" applyProtection="1">
      <alignment vertical="center" wrapText="1"/>
    </xf>
    <xf numFmtId="0" fontId="46" fillId="2" borderId="0" xfId="0" applyFont="1" applyFill="1" applyBorder="1" applyAlignment="1" applyProtection="1">
      <alignment vertical="center" wrapText="1"/>
    </xf>
    <xf numFmtId="165" fontId="20" fillId="30" borderId="12" xfId="0" applyNumberFormat="1" applyFont="1" applyFill="1" applyBorder="1" applyAlignment="1" applyProtection="1">
      <alignment vertical="center" wrapText="1"/>
    </xf>
    <xf numFmtId="164" fontId="20" fillId="30" borderId="12" xfId="0" applyNumberFormat="1" applyFont="1" applyFill="1" applyBorder="1" applyAlignment="1" applyProtection="1">
      <alignment horizontal="right" vertical="center" wrapText="1"/>
    </xf>
    <xf numFmtId="0" fontId="20" fillId="26" borderId="12" xfId="0" applyFont="1" applyFill="1" applyBorder="1" applyAlignment="1" applyProtection="1">
      <alignment vertical="center" wrapText="1"/>
    </xf>
    <xf numFmtId="0" fontId="48" fillId="2" borderId="0" xfId="0" applyFont="1" applyFill="1" applyAlignment="1" applyProtection="1">
      <alignment vertical="center" wrapText="1"/>
    </xf>
    <xf numFmtId="0" fontId="46" fillId="2" borderId="0" xfId="0" applyFont="1" applyFill="1" applyAlignment="1" applyProtection="1">
      <alignment vertical="center" wrapText="1"/>
    </xf>
    <xf numFmtId="0" fontId="49" fillId="2" borderId="0" xfId="0" applyFont="1" applyFill="1" applyAlignment="1" applyProtection="1">
      <alignment vertical="center" wrapText="1"/>
    </xf>
    <xf numFmtId="0" fontId="49" fillId="0" borderId="0" xfId="0" applyFont="1" applyAlignment="1" applyProtection="1">
      <alignment vertical="center" wrapText="1"/>
    </xf>
    <xf numFmtId="0" fontId="50" fillId="2" borderId="0" xfId="0" applyFont="1" applyFill="1" applyAlignment="1" applyProtection="1">
      <alignment vertical="center" wrapText="1"/>
    </xf>
    <xf numFmtId="0" fontId="49" fillId="17" borderId="0" xfId="0" applyFont="1" applyFill="1" applyAlignment="1" applyProtection="1">
      <alignment vertical="center" wrapText="1"/>
    </xf>
    <xf numFmtId="0" fontId="46" fillId="2" borderId="0" xfId="0" applyFont="1" applyFill="1" applyBorder="1" applyAlignment="1" applyProtection="1">
      <alignment horizontal="right" vertical="center" wrapText="1"/>
    </xf>
    <xf numFmtId="0" fontId="40" fillId="32" borderId="12" xfId="0" applyFont="1" applyFill="1" applyBorder="1" applyAlignment="1" applyProtection="1">
      <alignment vertical="center" wrapText="1"/>
    </xf>
    <xf numFmtId="0" fontId="40" fillId="8" borderId="12" xfId="0" applyFont="1" applyFill="1" applyBorder="1" applyAlignment="1" applyProtection="1">
      <alignment horizontal="center" vertical="center" wrapText="1"/>
      <protection locked="0"/>
    </xf>
    <xf numFmtId="164" fontId="51" fillId="8" borderId="12" xfId="0" applyNumberFormat="1" applyFont="1" applyFill="1" applyBorder="1" applyAlignment="1" applyProtection="1">
      <alignment vertical="center" wrapText="1"/>
      <protection locked="0"/>
    </xf>
    <xf numFmtId="0" fontId="39" fillId="22" borderId="12" xfId="0" applyFont="1" applyFill="1" applyBorder="1" applyAlignment="1" applyProtection="1">
      <alignment vertical="center" wrapText="1"/>
      <protection locked="0"/>
    </xf>
    <xf numFmtId="164" fontId="38" fillId="27" borderId="12" xfId="0" applyNumberFormat="1" applyFont="1" applyFill="1" applyBorder="1" applyAlignment="1" applyProtection="1">
      <alignment vertical="center" wrapText="1"/>
    </xf>
    <xf numFmtId="0" fontId="20" fillId="39" borderId="0" xfId="0" applyFont="1" applyFill="1" applyBorder="1" applyAlignment="1" applyProtection="1">
      <alignment horizontal="center" vertical="center" wrapText="1"/>
    </xf>
    <xf numFmtId="164" fontId="18" fillId="40" borderId="0" xfId="0" applyNumberFormat="1" applyFont="1" applyFill="1" applyBorder="1" applyAlignment="1" applyProtection="1">
      <alignment horizontal="right" vertical="center" wrapText="1"/>
    </xf>
    <xf numFmtId="164" fontId="20" fillId="41" borderId="0" xfId="0" applyNumberFormat="1" applyFont="1" applyFill="1" applyBorder="1" applyAlignment="1" applyProtection="1">
      <alignment horizontal="right" vertical="center" wrapText="1"/>
    </xf>
    <xf numFmtId="0" fontId="32" fillId="8" borderId="12" xfId="0" applyFont="1" applyFill="1" applyBorder="1" applyAlignment="1" applyProtection="1">
      <alignment vertical="center" wrapText="1"/>
      <protection locked="0"/>
    </xf>
    <xf numFmtId="164" fontId="32" fillId="8" borderId="12" xfId="0" applyNumberFormat="1" applyFont="1" applyFill="1" applyBorder="1" applyAlignment="1" applyProtection="1">
      <alignment vertical="center" wrapText="1"/>
      <protection locked="0"/>
    </xf>
    <xf numFmtId="164" fontId="20" fillId="21" borderId="12" xfId="0" applyNumberFormat="1" applyFont="1" applyFill="1" applyBorder="1" applyAlignment="1" applyProtection="1">
      <alignment horizontal="right" vertical="center" wrapText="1"/>
      <protection locked="0"/>
    </xf>
    <xf numFmtId="0" fontId="26" fillId="8" borderId="12" xfId="0" applyFont="1" applyFill="1" applyBorder="1" applyAlignment="1" applyProtection="1">
      <alignment vertical="center" wrapText="1"/>
      <protection locked="0"/>
    </xf>
    <xf numFmtId="0" fontId="20" fillId="44" borderId="17" xfId="0" applyFont="1" applyFill="1" applyBorder="1" applyAlignment="1" applyProtection="1">
      <alignment horizontal="right" vertical="center" wrapText="1"/>
    </xf>
    <xf numFmtId="0" fontId="20" fillId="27" borderId="17" xfId="0" applyFont="1" applyFill="1" applyBorder="1" applyAlignment="1" applyProtection="1">
      <alignment horizontal="right" vertical="center" wrapText="1"/>
    </xf>
    <xf numFmtId="0" fontId="53" fillId="2" borderId="0" xfId="0" applyFont="1" applyFill="1" applyAlignment="1" applyProtection="1">
      <alignment vertical="center"/>
    </xf>
    <xf numFmtId="0" fontId="45" fillId="0" borderId="0" xfId="0" applyFont="1" applyAlignment="1" applyProtection="1">
      <alignment vertical="center" wrapText="1"/>
    </xf>
    <xf numFmtId="0" fontId="54" fillId="0" borderId="0" xfId="0" applyFont="1" applyFill="1" applyBorder="1" applyAlignment="1" applyProtection="1">
      <alignment vertical="center" wrapText="1"/>
    </xf>
    <xf numFmtId="0" fontId="45" fillId="0" borderId="0" xfId="0" applyFont="1" applyFill="1" applyBorder="1" applyAlignment="1" applyProtection="1">
      <alignment horizontal="center" vertical="center" wrapText="1"/>
    </xf>
    <xf numFmtId="0" fontId="55" fillId="0" borderId="0" xfId="0" applyFont="1" applyFill="1" applyBorder="1" applyAlignment="1" applyProtection="1">
      <alignment vertical="center" wrapText="1"/>
    </xf>
    <xf numFmtId="0" fontId="46" fillId="0" borderId="0" xfId="0" applyFont="1" applyAlignment="1" applyProtection="1">
      <alignment vertical="center" wrapText="1"/>
    </xf>
    <xf numFmtId="0" fontId="47" fillId="0" borderId="0" xfId="0" applyFont="1" applyFill="1" applyBorder="1" applyAlignment="1" applyProtection="1">
      <alignment vertical="center" wrapText="1"/>
    </xf>
    <xf numFmtId="164" fontId="20" fillId="27" borderId="12" xfId="0" applyNumberFormat="1" applyFont="1" applyFill="1" applyBorder="1" applyAlignment="1" applyProtection="1">
      <alignment vertical="center" wrapText="1"/>
    </xf>
    <xf numFmtId="167" fontId="18" fillId="30" borderId="12" xfId="0" applyNumberFormat="1" applyFont="1" applyFill="1" applyBorder="1" applyAlignment="1" applyProtection="1">
      <alignment horizontal="right" vertical="center" wrapText="1"/>
    </xf>
    <xf numFmtId="164" fontId="20" fillId="30" borderId="12" xfId="0" applyNumberFormat="1" applyFont="1" applyFill="1" applyBorder="1" applyAlignment="1" applyProtection="1">
      <alignment vertical="center" wrapText="1"/>
    </xf>
    <xf numFmtId="164" fontId="20" fillId="27" borderId="12" xfId="0" applyNumberFormat="1" applyFont="1" applyFill="1" applyBorder="1" applyAlignment="1" applyProtection="1">
      <alignment horizontal="center" vertical="center" wrapText="1"/>
    </xf>
    <xf numFmtId="0" fontId="18" fillId="40" borderId="0" xfId="0" applyFont="1" applyFill="1" applyAlignment="1" applyProtection="1">
      <alignment vertical="center" wrapText="1"/>
    </xf>
    <xf numFmtId="0" fontId="27" fillId="42" borderId="0" xfId="0" applyFont="1" applyFill="1" applyBorder="1" applyAlignment="1" applyProtection="1">
      <alignment vertical="center" wrapText="1"/>
    </xf>
    <xf numFmtId="164" fontId="20" fillId="40" borderId="0" xfId="0" applyNumberFormat="1" applyFont="1" applyFill="1" applyBorder="1" applyAlignment="1" applyProtection="1">
      <alignment vertical="center" wrapText="1"/>
    </xf>
    <xf numFmtId="0" fontId="18" fillId="40" borderId="0" xfId="0" applyFont="1" applyFill="1" applyBorder="1" applyAlignment="1" applyProtection="1">
      <alignment vertical="center" wrapText="1"/>
    </xf>
    <xf numFmtId="164" fontId="18" fillId="30" borderId="12" xfId="0" applyNumberFormat="1" applyFont="1" applyFill="1" applyBorder="1" applyAlignment="1" applyProtection="1">
      <alignment horizontal="center" vertical="center" wrapText="1"/>
    </xf>
    <xf numFmtId="0" fontId="20" fillId="44" borderId="17" xfId="0" applyFont="1" applyFill="1" applyBorder="1" applyAlignment="1" applyProtection="1">
      <alignment horizontal="center" vertical="center" wrapText="1"/>
    </xf>
    <xf numFmtId="164" fontId="20" fillId="30" borderId="12" xfId="0" applyNumberFormat="1" applyFont="1" applyFill="1" applyBorder="1" applyAlignment="1" applyProtection="1">
      <alignment horizontal="center" vertical="center" wrapText="1"/>
    </xf>
    <xf numFmtId="164" fontId="20" fillId="28" borderId="0" xfId="0" applyNumberFormat="1" applyFont="1" applyFill="1" applyBorder="1" applyAlignment="1" applyProtection="1">
      <alignment vertical="center" wrapText="1"/>
    </xf>
    <xf numFmtId="0" fontId="20" fillId="35" borderId="0" xfId="0" applyFont="1" applyFill="1" applyBorder="1" applyAlignment="1" applyProtection="1">
      <alignment horizontal="center" vertical="center" wrapText="1"/>
    </xf>
    <xf numFmtId="0" fontId="20" fillId="26" borderId="0" xfId="0" applyFont="1" applyFill="1" applyBorder="1" applyAlignment="1" applyProtection="1">
      <alignment horizontal="center" vertical="center" wrapText="1"/>
    </xf>
    <xf numFmtId="164" fontId="33" fillId="0" borderId="0" xfId="0" applyNumberFormat="1" applyFont="1" applyFill="1" applyBorder="1" applyAlignment="1" applyProtection="1">
      <alignment vertical="center" wrapText="1"/>
    </xf>
    <xf numFmtId="164" fontId="18" fillId="24" borderId="12" xfId="0" applyNumberFormat="1" applyFont="1" applyFill="1" applyBorder="1" applyAlignment="1" applyProtection="1">
      <alignment horizontal="center" vertical="center" wrapText="1"/>
    </xf>
    <xf numFmtId="164" fontId="20" fillId="24" borderId="12" xfId="0" applyNumberFormat="1" applyFont="1" applyFill="1" applyBorder="1" applyAlignment="1" applyProtection="1">
      <alignment horizontal="center" vertical="center" wrapText="1"/>
    </xf>
    <xf numFmtId="164" fontId="20" fillId="25" borderId="12"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left" vertical="center" wrapText="1"/>
    </xf>
    <xf numFmtId="0" fontId="29" fillId="0" borderId="0" xfId="0" applyFont="1" applyFill="1" applyBorder="1" applyAlignment="1" applyProtection="1">
      <alignment horizontal="center" vertical="center" wrapText="1"/>
    </xf>
    <xf numFmtId="0" fontId="38" fillId="27" borderId="14" xfId="0" applyFont="1" applyFill="1" applyBorder="1" applyAlignment="1" applyProtection="1">
      <alignment vertical="center"/>
    </xf>
    <xf numFmtId="0" fontId="38" fillId="27" borderId="25" xfId="0" applyFont="1" applyFill="1" applyBorder="1" applyAlignment="1" applyProtection="1">
      <alignment vertical="center"/>
    </xf>
    <xf numFmtId="0" fontId="38" fillId="27" borderId="26" xfId="0" applyFont="1" applyFill="1" applyBorder="1" applyAlignment="1" applyProtection="1">
      <alignment vertical="center"/>
    </xf>
    <xf numFmtId="167" fontId="20" fillId="27" borderId="12" xfId="0" applyNumberFormat="1" applyFont="1" applyFill="1" applyBorder="1" applyAlignment="1" applyProtection="1">
      <alignment horizontal="right" vertical="center" wrapText="1"/>
    </xf>
    <xf numFmtId="4" fontId="18" fillId="40" borderId="0" xfId="0" applyNumberFormat="1" applyFont="1" applyFill="1" applyAlignment="1" applyProtection="1">
      <alignment vertical="center" wrapText="1"/>
    </xf>
    <xf numFmtId="0" fontId="38" fillId="29" borderId="12" xfId="0" applyFont="1" applyFill="1" applyBorder="1" applyAlignment="1" applyProtection="1">
      <alignment horizontal="center" vertical="center" wrapText="1"/>
    </xf>
    <xf numFmtId="0" fontId="20" fillId="50" borderId="12" xfId="0" applyFont="1" applyFill="1" applyBorder="1" applyAlignment="1" applyProtection="1">
      <alignment horizontal="center" vertical="center" wrapText="1"/>
    </xf>
    <xf numFmtId="164" fontId="20" fillId="50" borderId="12" xfId="0" applyNumberFormat="1" applyFont="1" applyFill="1" applyBorder="1" applyAlignment="1" applyProtection="1">
      <alignment horizontal="center" vertical="center" wrapText="1"/>
    </xf>
    <xf numFmtId="0" fontId="56" fillId="17" borderId="0" xfId="0" applyFont="1" applyFill="1" applyBorder="1" applyAlignment="1">
      <alignment vertical="center"/>
    </xf>
    <xf numFmtId="0" fontId="62" fillId="2" borderId="0" xfId="0" applyFont="1" applyFill="1" applyAlignment="1" applyProtection="1">
      <alignment vertical="center" wrapText="1"/>
    </xf>
    <xf numFmtId="0" fontId="62" fillId="2" borderId="0" xfId="0" applyFont="1" applyFill="1" applyBorder="1" applyAlignment="1" applyProtection="1">
      <alignment horizontal="right" vertical="center" wrapText="1"/>
    </xf>
    <xf numFmtId="0" fontId="20" fillId="0" borderId="0" xfId="0" applyFont="1" applyFill="1" applyBorder="1" applyAlignment="1" applyProtection="1">
      <alignment horizontal="center" vertical="center" wrapText="1"/>
    </xf>
    <xf numFmtId="0" fontId="30" fillId="2" borderId="0" xfId="0" applyFont="1" applyFill="1" applyAlignment="1" applyProtection="1">
      <alignment horizontal="left" vertical="center" wrapText="1"/>
    </xf>
    <xf numFmtId="0" fontId="20" fillId="26" borderId="12" xfId="0" applyFont="1" applyFill="1" applyBorder="1" applyAlignment="1" applyProtection="1">
      <alignment horizontal="center" vertical="center" wrapText="1"/>
    </xf>
    <xf numFmtId="0" fontId="19" fillId="2" borderId="0"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54" fillId="0" borderId="0" xfId="0" applyFont="1" applyFill="1" applyBorder="1" applyAlignment="1" applyProtection="1">
      <alignment horizontal="center" vertical="center" wrapText="1"/>
    </xf>
    <xf numFmtId="0" fontId="20" fillId="8" borderId="12" xfId="0" applyFont="1" applyFill="1" applyBorder="1" applyAlignment="1" applyProtection="1">
      <alignment horizontal="center" vertical="center" wrapText="1"/>
      <protection locked="0"/>
    </xf>
    <xf numFmtId="0" fontId="18" fillId="2" borderId="0" xfId="0" applyFont="1" applyFill="1" applyBorder="1" applyAlignment="1" applyProtection="1">
      <alignment horizontal="center" vertical="center" wrapText="1"/>
    </xf>
    <xf numFmtId="9" fontId="38" fillId="31" borderId="12" xfId="39" applyNumberFormat="1" applyFont="1" applyFill="1" applyBorder="1" applyAlignment="1" applyProtection="1">
      <alignment horizontal="center" vertical="center"/>
    </xf>
    <xf numFmtId="9" fontId="38" fillId="24" borderId="12" xfId="0" applyNumberFormat="1" applyFont="1" applyFill="1" applyBorder="1" applyAlignment="1" applyProtection="1">
      <alignment horizontal="center" vertical="center"/>
    </xf>
    <xf numFmtId="9" fontId="20" fillId="27" borderId="12" xfId="0" applyNumberFormat="1" applyFont="1" applyFill="1" applyBorder="1" applyAlignment="1" applyProtection="1">
      <alignment horizontal="center" vertical="center"/>
    </xf>
    <xf numFmtId="0" fontId="25" fillId="26" borderId="12" xfId="0" applyFont="1" applyFill="1" applyBorder="1" applyAlignment="1" applyProtection="1">
      <alignment horizontal="center" vertical="center" wrapText="1"/>
    </xf>
    <xf numFmtId="0" fontId="25" fillId="26" borderId="12" xfId="0" applyFont="1" applyFill="1" applyBorder="1" applyAlignment="1" applyProtection="1">
      <alignment horizontal="center" vertical="center"/>
    </xf>
    <xf numFmtId="0" fontId="25" fillId="38" borderId="12" xfId="0" applyFont="1" applyFill="1" applyBorder="1" applyAlignment="1" applyProtection="1">
      <alignment horizontal="center" vertical="center"/>
      <protection locked="0"/>
    </xf>
    <xf numFmtId="0" fontId="25" fillId="32" borderId="12" xfId="0" applyFont="1" applyFill="1" applyBorder="1" applyAlignment="1" applyProtection="1">
      <alignment horizontal="center" vertical="center"/>
    </xf>
    <xf numFmtId="0" fontId="25" fillId="52" borderId="12" xfId="0" applyFont="1" applyFill="1" applyBorder="1" applyAlignment="1" applyProtection="1">
      <alignment horizontal="center" vertical="center"/>
      <protection locked="0"/>
    </xf>
    <xf numFmtId="0" fontId="0" fillId="38" borderId="12" xfId="0" applyFill="1" applyBorder="1" applyAlignment="1" applyProtection="1">
      <alignment vertical="center"/>
      <protection locked="0"/>
    </xf>
    <xf numFmtId="0" fontId="0" fillId="24" borderId="12" xfId="0" applyFill="1" applyBorder="1" applyAlignment="1" applyProtection="1">
      <alignment vertical="center"/>
    </xf>
    <xf numFmtId="164" fontId="38" fillId="30" borderId="12" xfId="0" applyNumberFormat="1" applyFont="1" applyFill="1" applyBorder="1" applyAlignment="1" applyProtection="1">
      <alignment horizontal="center" vertical="center"/>
    </xf>
    <xf numFmtId="164" fontId="39" fillId="30" borderId="12" xfId="0" applyNumberFormat="1" applyFont="1" applyFill="1" applyBorder="1" applyAlignment="1" applyProtection="1">
      <alignment horizontal="center" vertical="center"/>
    </xf>
    <xf numFmtId="164" fontId="38" fillId="51" borderId="12" xfId="0" applyNumberFormat="1" applyFont="1" applyFill="1" applyBorder="1" applyAlignment="1" applyProtection="1">
      <alignment horizontal="center" vertical="center"/>
    </xf>
    <xf numFmtId="0" fontId="64" fillId="29" borderId="12" xfId="0" applyFont="1" applyFill="1" applyBorder="1" applyAlignment="1" applyProtection="1">
      <alignment horizontal="center" vertical="center" wrapText="1"/>
    </xf>
    <xf numFmtId="0" fontId="60" fillId="54" borderId="12" xfId="0" applyFont="1" applyFill="1" applyBorder="1" applyAlignment="1" applyProtection="1">
      <alignment horizontal="center" vertical="center" wrapText="1"/>
    </xf>
    <xf numFmtId="0" fontId="39" fillId="53" borderId="0" xfId="0" applyFont="1" applyFill="1" applyBorder="1" applyAlignment="1">
      <alignment vertical="center"/>
    </xf>
    <xf numFmtId="0" fontId="39" fillId="24" borderId="0" xfId="0" applyFont="1" applyFill="1" applyBorder="1" applyAlignment="1">
      <alignment vertical="center"/>
    </xf>
    <xf numFmtId="164" fontId="18" fillId="0" borderId="0" xfId="0" applyNumberFormat="1" applyFont="1" applyAlignment="1" applyProtection="1">
      <alignment vertical="center"/>
    </xf>
    <xf numFmtId="4" fontId="20" fillId="2" borderId="0" xfId="0" applyNumberFormat="1" applyFont="1" applyFill="1" applyBorder="1" applyAlignment="1" applyProtection="1">
      <alignment vertical="center" wrapText="1"/>
    </xf>
    <xf numFmtId="0" fontId="64" fillId="45" borderId="12" xfId="0" applyFont="1" applyFill="1" applyBorder="1" applyAlignment="1" applyProtection="1">
      <alignment horizontal="center" vertical="center" wrapText="1"/>
    </xf>
    <xf numFmtId="0" fontId="18" fillId="26" borderId="12" xfId="0" applyFont="1" applyFill="1" applyBorder="1" applyAlignment="1" applyProtection="1">
      <alignment horizontal="center" vertical="center" wrapText="1"/>
    </xf>
    <xf numFmtId="0" fontId="20" fillId="26" borderId="12" xfId="0" applyFont="1" applyFill="1" applyBorder="1" applyAlignment="1" applyProtection="1">
      <alignment horizontal="center" vertical="center" wrapText="1"/>
    </xf>
    <xf numFmtId="0" fontId="19" fillId="2" borderId="0" xfId="0" applyFont="1" applyFill="1" applyBorder="1" applyAlignment="1" applyProtection="1">
      <alignment horizontal="left" vertical="center" wrapText="1"/>
    </xf>
    <xf numFmtId="0" fontId="18" fillId="26" borderId="18" xfId="0" applyFont="1" applyFill="1" applyBorder="1" applyAlignment="1" applyProtection="1">
      <alignment horizontal="center" vertical="center" wrapText="1"/>
    </xf>
    <xf numFmtId="0" fontId="52" fillId="26" borderId="12" xfId="0" applyFont="1" applyFill="1" applyBorder="1" applyAlignment="1" applyProtection="1">
      <alignment horizontal="center" vertical="center" wrapText="1"/>
    </xf>
    <xf numFmtId="0" fontId="43" fillId="2" borderId="0" xfId="0" applyFont="1" applyFill="1" applyAlignment="1" applyProtection="1">
      <alignment vertical="center"/>
      <protection hidden="1"/>
    </xf>
    <xf numFmtId="0" fontId="18" fillId="17" borderId="0" xfId="0" applyFont="1" applyFill="1" applyAlignment="1" applyProtection="1">
      <alignment vertical="center"/>
      <protection hidden="1"/>
    </xf>
    <xf numFmtId="0" fontId="58" fillId="31" borderId="12" xfId="0" applyFont="1" applyFill="1" applyBorder="1" applyAlignment="1" applyProtection="1">
      <alignment horizontal="center" vertical="center" wrapText="1"/>
      <protection hidden="1"/>
    </xf>
    <xf numFmtId="49" fontId="18" fillId="2" borderId="0" xfId="0" applyNumberFormat="1" applyFont="1" applyFill="1" applyAlignment="1" applyProtection="1">
      <alignment vertical="center"/>
      <protection hidden="1"/>
    </xf>
    <xf numFmtId="0" fontId="18" fillId="2" borderId="0" xfId="0" applyFont="1" applyFill="1" applyAlignment="1" applyProtection="1">
      <alignment vertical="center"/>
      <protection hidden="1"/>
    </xf>
    <xf numFmtId="0" fontId="18" fillId="0" borderId="0" xfId="0" applyFont="1" applyAlignment="1" applyProtection="1">
      <alignment vertical="center"/>
      <protection hidden="1"/>
    </xf>
    <xf numFmtId="0" fontId="18" fillId="0" borderId="0" xfId="0" applyFont="1" applyFill="1" applyAlignment="1" applyProtection="1">
      <alignment vertical="center"/>
      <protection hidden="1"/>
    </xf>
    <xf numFmtId="0" fontId="19" fillId="2" borderId="0" xfId="0" applyFont="1" applyFill="1" applyAlignment="1" applyProtection="1">
      <alignment vertical="center"/>
      <protection hidden="1"/>
    </xf>
    <xf numFmtId="0" fontId="18" fillId="26" borderId="12" xfId="0" applyFont="1" applyFill="1" applyBorder="1" applyAlignment="1" applyProtection="1">
      <alignment horizontal="center" vertical="center" wrapText="1"/>
      <protection hidden="1"/>
    </xf>
    <xf numFmtId="9" fontId="38" fillId="31" borderId="12" xfId="0" applyNumberFormat="1" applyFont="1" applyFill="1" applyBorder="1" applyAlignment="1" applyProtection="1">
      <alignment horizontal="center" vertical="center" wrapText="1"/>
      <protection hidden="1"/>
    </xf>
    <xf numFmtId="0" fontId="20" fillId="2" borderId="0" xfId="0" applyFont="1" applyFill="1" applyAlignment="1" applyProtection="1">
      <alignment vertical="center"/>
      <protection hidden="1"/>
    </xf>
    <xf numFmtId="0" fontId="18" fillId="2" borderId="0" xfId="0" applyFont="1" applyFill="1" applyAlignment="1" applyProtection="1">
      <alignment vertical="center" wrapText="1"/>
      <protection hidden="1"/>
    </xf>
    <xf numFmtId="0" fontId="18" fillId="2" borderId="0" xfId="0" applyFont="1" applyFill="1" applyBorder="1" applyAlignment="1" applyProtection="1">
      <alignment vertical="center"/>
      <protection hidden="1"/>
    </xf>
    <xf numFmtId="0" fontId="30" fillId="2" borderId="0" xfId="0" applyFont="1" applyFill="1" applyAlignment="1" applyProtection="1">
      <alignment vertical="center"/>
      <protection hidden="1"/>
    </xf>
    <xf numFmtId="0" fontId="38" fillId="29" borderId="12" xfId="0" applyFont="1" applyFill="1" applyBorder="1" applyAlignment="1" applyProtection="1">
      <alignment horizontal="center" vertical="center" wrapText="1"/>
      <protection hidden="1"/>
    </xf>
    <xf numFmtId="0" fontId="38" fillId="45" borderId="12" xfId="0" applyFont="1" applyFill="1" applyBorder="1" applyAlignment="1" applyProtection="1">
      <alignment horizontal="center" vertical="center" wrapText="1"/>
      <protection hidden="1"/>
    </xf>
    <xf numFmtId="0" fontId="20" fillId="26" borderId="12" xfId="0" applyFont="1" applyFill="1" applyBorder="1" applyAlignment="1" applyProtection="1">
      <alignment horizontal="center" vertical="center"/>
      <protection hidden="1"/>
    </xf>
    <xf numFmtId="0" fontId="38" fillId="30" borderId="12" xfId="0" applyFont="1" applyFill="1" applyBorder="1" applyAlignment="1" applyProtection="1">
      <alignment horizontal="center" vertical="center" wrapText="1"/>
      <protection hidden="1"/>
    </xf>
    <xf numFmtId="0" fontId="38" fillId="31" borderId="12" xfId="0" applyFont="1" applyFill="1" applyBorder="1" applyAlignment="1" applyProtection="1">
      <alignment horizontal="center" vertical="center"/>
      <protection hidden="1"/>
    </xf>
    <xf numFmtId="0" fontId="63" fillId="31" borderId="12" xfId="0" applyFont="1" applyFill="1" applyBorder="1" applyAlignment="1" applyProtection="1">
      <alignment horizontal="center" vertical="center" wrapText="1"/>
      <protection hidden="1"/>
    </xf>
    <xf numFmtId="164" fontId="38" fillId="30" borderId="12" xfId="0" applyNumberFormat="1" applyFont="1" applyFill="1" applyBorder="1" applyAlignment="1" applyProtection="1">
      <alignment horizontal="center" vertical="center"/>
      <protection hidden="1"/>
    </xf>
    <xf numFmtId="167" fontId="39" fillId="36" borderId="12" xfId="0" applyNumberFormat="1" applyFont="1" applyFill="1" applyBorder="1" applyAlignment="1" applyProtection="1">
      <alignment horizontal="center" vertical="center"/>
      <protection hidden="1"/>
    </xf>
    <xf numFmtId="9" fontId="38" fillId="31" borderId="12" xfId="39" applyNumberFormat="1" applyFont="1" applyFill="1" applyBorder="1" applyAlignment="1" applyProtection="1">
      <alignment horizontal="center" vertical="center"/>
      <protection hidden="1"/>
    </xf>
    <xf numFmtId="164" fontId="39" fillId="30" borderId="12" xfId="0" applyNumberFormat="1" applyFont="1" applyFill="1" applyBorder="1" applyAlignment="1" applyProtection="1">
      <alignment horizontal="center" vertical="center"/>
      <protection hidden="1"/>
    </xf>
    <xf numFmtId="164" fontId="39" fillId="31" borderId="12" xfId="0" applyNumberFormat="1" applyFont="1" applyFill="1" applyBorder="1" applyAlignment="1" applyProtection="1">
      <alignment horizontal="center" vertical="center"/>
      <protection hidden="1"/>
    </xf>
    <xf numFmtId="167" fontId="39" fillId="33" borderId="12" xfId="0" applyNumberFormat="1" applyFont="1" applyFill="1" applyBorder="1" applyAlignment="1" applyProtection="1">
      <alignment horizontal="center" vertical="center"/>
      <protection hidden="1"/>
    </xf>
    <xf numFmtId="164" fontId="38" fillId="51" borderId="12" xfId="0" applyNumberFormat="1" applyFont="1" applyFill="1" applyBorder="1" applyAlignment="1" applyProtection="1">
      <alignment horizontal="center" vertical="center"/>
      <protection hidden="1"/>
    </xf>
    <xf numFmtId="0" fontId="20" fillId="26" borderId="12" xfId="0" applyFont="1" applyFill="1" applyBorder="1" applyAlignment="1" applyProtection="1">
      <alignment horizontal="center" vertical="center"/>
      <protection locked="0" hidden="1"/>
    </xf>
    <xf numFmtId="164" fontId="38" fillId="24" borderId="12" xfId="0" applyNumberFormat="1" applyFont="1" applyFill="1" applyBorder="1" applyAlignment="1" applyProtection="1">
      <alignment horizontal="center" vertical="center"/>
      <protection hidden="1"/>
    </xf>
    <xf numFmtId="9" fontId="38" fillId="24" borderId="12" xfId="0" applyNumberFormat="1" applyFont="1" applyFill="1" applyBorder="1" applyAlignment="1" applyProtection="1">
      <alignment horizontal="center" vertical="center"/>
      <protection hidden="1"/>
    </xf>
    <xf numFmtId="167" fontId="38" fillId="35" borderId="12" xfId="0" applyNumberFormat="1" applyFont="1" applyFill="1" applyBorder="1" applyAlignment="1" applyProtection="1">
      <alignment horizontal="center" vertical="center"/>
      <protection hidden="1"/>
    </xf>
    <xf numFmtId="9" fontId="38" fillId="35" borderId="12" xfId="0" applyNumberFormat="1" applyFont="1" applyFill="1" applyBorder="1" applyAlignment="1" applyProtection="1">
      <alignment horizontal="center" vertical="center"/>
      <protection hidden="1"/>
    </xf>
    <xf numFmtId="164" fontId="38" fillId="27" borderId="12" xfId="0" applyNumberFormat="1" applyFont="1" applyFill="1" applyBorder="1" applyAlignment="1" applyProtection="1">
      <alignment horizontal="center" vertical="center"/>
      <protection hidden="1"/>
    </xf>
    <xf numFmtId="9" fontId="38" fillId="28" borderId="12" xfId="0" applyNumberFormat="1" applyFont="1" applyFill="1" applyBorder="1" applyAlignment="1" applyProtection="1">
      <alignment horizontal="center" vertical="center"/>
      <protection hidden="1"/>
    </xf>
    <xf numFmtId="9" fontId="38" fillId="27" borderId="12" xfId="0" applyNumberFormat="1" applyFont="1" applyFill="1" applyBorder="1" applyAlignment="1" applyProtection="1">
      <alignment horizontal="center" vertical="center"/>
      <protection hidden="1"/>
    </xf>
    <xf numFmtId="164" fontId="38" fillId="50" borderId="12" xfId="0" applyNumberFormat="1" applyFont="1" applyFill="1" applyBorder="1" applyAlignment="1" applyProtection="1">
      <alignment horizontal="center" vertical="center"/>
      <protection hidden="1"/>
    </xf>
    <xf numFmtId="0" fontId="65" fillId="17" borderId="0" xfId="0" applyFont="1" applyFill="1" applyAlignment="1" applyProtection="1">
      <alignment vertical="center"/>
    </xf>
    <xf numFmtId="0" fontId="54" fillId="2" borderId="0" xfId="0" applyFont="1" applyFill="1" applyAlignment="1" applyProtection="1">
      <alignment vertical="center"/>
    </xf>
    <xf numFmtId="0" fontId="66" fillId="17" borderId="0" xfId="0" applyFont="1" applyFill="1" applyAlignment="1" applyProtection="1">
      <alignment vertical="center"/>
    </xf>
    <xf numFmtId="0" fontId="28" fillId="2" borderId="0" xfId="0" applyFont="1" applyFill="1" applyBorder="1" applyAlignment="1" applyProtection="1">
      <alignment vertical="center" wrapText="1"/>
      <protection hidden="1"/>
    </xf>
    <xf numFmtId="0" fontId="28" fillId="2" borderId="0" xfId="0" applyFont="1" applyFill="1" applyBorder="1" applyAlignment="1" applyProtection="1">
      <alignment vertical="center"/>
      <protection hidden="1"/>
    </xf>
    <xf numFmtId="0" fontId="39" fillId="17" borderId="0" xfId="0" applyFont="1" applyFill="1" applyAlignment="1" applyProtection="1">
      <alignment vertical="center"/>
      <protection hidden="1"/>
    </xf>
    <xf numFmtId="0" fontId="39" fillId="17" borderId="0" xfId="0" applyFont="1" applyFill="1" applyBorder="1" applyAlignment="1" applyProtection="1">
      <alignment vertical="center"/>
      <protection hidden="1"/>
    </xf>
    <xf numFmtId="0" fontId="39" fillId="17" borderId="0" xfId="0" applyFont="1" applyFill="1" applyAlignment="1" applyProtection="1">
      <alignment vertical="center" wrapText="1"/>
      <protection hidden="1"/>
    </xf>
    <xf numFmtId="0" fontId="41" fillId="17" borderId="0" xfId="0" applyFont="1" applyFill="1" applyAlignment="1" applyProtection="1">
      <alignment vertical="center"/>
      <protection hidden="1"/>
    </xf>
    <xf numFmtId="0" fontId="28" fillId="17" borderId="0" xfId="0" applyFont="1" applyFill="1" applyAlignment="1" applyProtection="1">
      <alignment vertical="center"/>
      <protection hidden="1"/>
    </xf>
    <xf numFmtId="0" fontId="28" fillId="17" borderId="0" xfId="0" applyFont="1" applyFill="1" applyAlignment="1" applyProtection="1">
      <alignment vertical="center" wrapText="1"/>
      <protection hidden="1"/>
    </xf>
    <xf numFmtId="0" fontId="19" fillId="2" borderId="0" xfId="0" applyFont="1" applyFill="1" applyAlignment="1" applyProtection="1">
      <alignment vertical="center" wrapText="1"/>
      <protection hidden="1"/>
    </xf>
    <xf numFmtId="0" fontId="38" fillId="34" borderId="12" xfId="0" applyFont="1" applyFill="1" applyBorder="1" applyAlignment="1" applyProtection="1">
      <alignment horizontal="center" vertical="center"/>
      <protection hidden="1"/>
    </xf>
    <xf numFmtId="0" fontId="38" fillId="33" borderId="12" xfId="0" applyFont="1" applyFill="1" applyBorder="1" applyAlignment="1" applyProtection="1">
      <alignment horizontal="center" vertical="center" wrapText="1"/>
      <protection hidden="1"/>
    </xf>
    <xf numFmtId="0" fontId="38" fillId="31" borderId="11" xfId="0" applyFont="1" applyFill="1" applyBorder="1" applyAlignment="1" applyProtection="1">
      <alignment horizontal="center" vertical="center"/>
      <protection hidden="1"/>
    </xf>
    <xf numFmtId="167" fontId="39" fillId="49" borderId="12" xfId="0" applyNumberFormat="1" applyFont="1" applyFill="1" applyBorder="1" applyAlignment="1" applyProtection="1">
      <alignment horizontal="center" vertical="center"/>
      <protection hidden="1"/>
    </xf>
    <xf numFmtId="167" fontId="38" fillId="46" borderId="12" xfId="0" applyNumberFormat="1" applyFont="1" applyFill="1" applyBorder="1" applyAlignment="1" applyProtection="1">
      <alignment horizontal="center" vertical="center"/>
      <protection hidden="1"/>
    </xf>
    <xf numFmtId="167" fontId="39" fillId="31" borderId="12" xfId="0" applyNumberFormat="1" applyFont="1" applyFill="1" applyBorder="1" applyAlignment="1" applyProtection="1">
      <alignment horizontal="center" vertical="center"/>
      <protection hidden="1"/>
    </xf>
    <xf numFmtId="9" fontId="39" fillId="31" borderId="12" xfId="0" applyNumberFormat="1" applyFont="1" applyFill="1" applyBorder="1" applyAlignment="1" applyProtection="1">
      <alignment horizontal="center" vertical="center"/>
      <protection hidden="1"/>
    </xf>
    <xf numFmtId="167" fontId="39" fillId="17" borderId="0" xfId="0" applyNumberFormat="1" applyFont="1" applyFill="1" applyAlignment="1" applyProtection="1">
      <alignment vertical="center"/>
      <protection hidden="1"/>
    </xf>
    <xf numFmtId="0" fontId="38" fillId="35" borderId="12" xfId="0" applyFont="1" applyFill="1" applyBorder="1" applyAlignment="1" applyProtection="1">
      <alignment horizontal="center" vertical="center"/>
      <protection hidden="1"/>
    </xf>
    <xf numFmtId="167" fontId="38" fillId="47" borderId="12" xfId="0" applyNumberFormat="1" applyFont="1" applyFill="1" applyBorder="1" applyAlignment="1" applyProtection="1">
      <alignment horizontal="center" vertical="center"/>
      <protection hidden="1"/>
    </xf>
    <xf numFmtId="167" fontId="38" fillId="43" borderId="12" xfId="0" applyNumberFormat="1" applyFont="1" applyFill="1" applyBorder="1" applyAlignment="1" applyProtection="1">
      <alignment horizontal="center" vertical="center"/>
      <protection hidden="1"/>
    </xf>
    <xf numFmtId="167" fontId="38" fillId="48" borderId="12" xfId="0" applyNumberFormat="1" applyFont="1" applyFill="1" applyBorder="1" applyAlignment="1" applyProtection="1">
      <alignment horizontal="center" vertical="center"/>
      <protection hidden="1"/>
    </xf>
    <xf numFmtId="9" fontId="38" fillId="43" borderId="12" xfId="0" applyNumberFormat="1" applyFont="1" applyFill="1" applyBorder="1" applyAlignment="1" applyProtection="1">
      <alignment horizontal="center" vertical="center"/>
      <protection hidden="1"/>
    </xf>
    <xf numFmtId="9" fontId="38" fillId="48" borderId="12" xfId="0" applyNumberFormat="1" applyFont="1" applyFill="1" applyBorder="1" applyAlignment="1" applyProtection="1">
      <alignment horizontal="center" vertical="center"/>
      <protection hidden="1"/>
    </xf>
    <xf numFmtId="0" fontId="39" fillId="18" borderId="0" xfId="0" applyFont="1" applyFill="1" applyBorder="1" applyAlignment="1" applyProtection="1">
      <alignment horizontal="center" vertical="center"/>
      <protection hidden="1"/>
    </xf>
    <xf numFmtId="0" fontId="39" fillId="18" borderId="0" xfId="0" applyFont="1" applyFill="1" applyBorder="1" applyAlignment="1" applyProtection="1">
      <alignment horizontal="center" vertical="center" wrapText="1"/>
      <protection hidden="1"/>
    </xf>
    <xf numFmtId="0" fontId="40" fillId="19" borderId="0" xfId="0" applyFont="1" applyFill="1" applyBorder="1" applyAlignment="1" applyProtection="1">
      <alignment vertical="center"/>
      <protection hidden="1"/>
    </xf>
    <xf numFmtId="0" fontId="39" fillId="19" borderId="0" xfId="0" applyFont="1" applyFill="1" applyBorder="1" applyAlignment="1" applyProtection="1">
      <alignment vertical="center"/>
      <protection hidden="1"/>
    </xf>
    <xf numFmtId="0" fontId="40" fillId="18" borderId="0" xfId="0" applyFont="1" applyFill="1" applyBorder="1" applyAlignment="1" applyProtection="1">
      <alignment vertical="center"/>
      <protection hidden="1"/>
    </xf>
    <xf numFmtId="167" fontId="38" fillId="49" borderId="12" xfId="0" applyNumberFormat="1" applyFont="1" applyFill="1" applyBorder="1" applyAlignment="1" applyProtection="1">
      <alignment horizontal="center" vertical="center"/>
      <protection hidden="1"/>
    </xf>
    <xf numFmtId="0" fontId="38" fillId="35" borderId="13" xfId="0" applyFont="1" applyFill="1" applyBorder="1" applyAlignment="1" applyProtection="1">
      <alignment horizontal="center" vertical="center"/>
      <protection hidden="1"/>
    </xf>
    <xf numFmtId="0" fontId="38" fillId="33" borderId="13" xfId="0" applyFont="1" applyFill="1" applyBorder="1" applyAlignment="1" applyProtection="1">
      <alignment horizontal="center" vertical="center" wrapText="1"/>
      <protection hidden="1"/>
    </xf>
    <xf numFmtId="0" fontId="38" fillId="35" borderId="14" xfId="0" applyFont="1" applyFill="1" applyBorder="1" applyAlignment="1" applyProtection="1">
      <alignment horizontal="center" vertical="center"/>
      <protection hidden="1"/>
    </xf>
    <xf numFmtId="0" fontId="38" fillId="33" borderId="12" xfId="0" applyFont="1" applyFill="1" applyBorder="1" applyAlignment="1" applyProtection="1">
      <alignment horizontal="center" vertical="center"/>
      <protection hidden="1"/>
    </xf>
    <xf numFmtId="9" fontId="42" fillId="35" borderId="12" xfId="39" applyFill="1" applyBorder="1" applyAlignment="1" applyProtection="1">
      <alignment horizontal="center" vertical="center"/>
      <protection hidden="1"/>
    </xf>
    <xf numFmtId="9" fontId="25" fillId="43" borderId="12" xfId="39" applyFont="1" applyFill="1" applyBorder="1" applyAlignment="1" applyProtection="1">
      <alignment horizontal="center" vertical="center"/>
      <protection hidden="1"/>
    </xf>
    <xf numFmtId="0" fontId="20" fillId="20" borderId="0" xfId="0" applyFont="1" applyFill="1" applyBorder="1" applyAlignment="1" applyProtection="1">
      <alignment vertical="center" wrapText="1"/>
      <protection hidden="1"/>
    </xf>
    <xf numFmtId="0" fontId="20" fillId="20" borderId="0" xfId="0" applyFont="1" applyFill="1" applyBorder="1" applyAlignment="1" applyProtection="1">
      <alignment horizontal="center" vertical="center" wrapText="1"/>
      <protection hidden="1"/>
    </xf>
    <xf numFmtId="167" fontId="38" fillId="36" borderId="12" xfId="0" applyNumberFormat="1" applyFont="1" applyFill="1" applyBorder="1" applyAlignment="1" applyProtection="1">
      <alignment horizontal="center" vertical="center"/>
      <protection hidden="1"/>
    </xf>
    <xf numFmtId="167" fontId="18" fillId="19" borderId="0" xfId="0" applyNumberFormat="1" applyFont="1" applyFill="1" applyBorder="1" applyAlignment="1" applyProtection="1">
      <alignment horizontal="right" vertical="center"/>
      <protection hidden="1"/>
    </xf>
    <xf numFmtId="167" fontId="18" fillId="17" borderId="0" xfId="0" applyNumberFormat="1" applyFont="1" applyFill="1" applyBorder="1" applyAlignment="1" applyProtection="1">
      <alignment horizontal="right" vertical="center"/>
      <protection hidden="1"/>
    </xf>
    <xf numFmtId="167" fontId="18" fillId="2" borderId="0" xfId="0" applyNumberFormat="1" applyFont="1" applyFill="1" applyBorder="1" applyAlignment="1" applyProtection="1">
      <alignment horizontal="right" vertical="center"/>
      <protection hidden="1"/>
    </xf>
    <xf numFmtId="167" fontId="20" fillId="17" borderId="0" xfId="0" applyNumberFormat="1" applyFont="1" applyFill="1" applyBorder="1" applyAlignment="1" applyProtection="1">
      <alignment horizontal="right" vertical="center"/>
      <protection hidden="1"/>
    </xf>
    <xf numFmtId="167" fontId="18" fillId="18" borderId="0" xfId="0" applyNumberFormat="1" applyFont="1" applyFill="1" applyBorder="1" applyAlignment="1" applyProtection="1">
      <alignment horizontal="right" vertical="center"/>
      <protection hidden="1"/>
    </xf>
    <xf numFmtId="9" fontId="25" fillId="35" borderId="12" xfId="39" applyFont="1" applyFill="1" applyBorder="1" applyAlignment="1" applyProtection="1">
      <alignment horizontal="center" vertical="center"/>
      <protection hidden="1"/>
    </xf>
    <xf numFmtId="9" fontId="18" fillId="18" borderId="0" xfId="0" applyNumberFormat="1" applyFont="1" applyFill="1" applyBorder="1" applyAlignment="1" applyProtection="1">
      <alignment horizontal="right" vertical="center"/>
      <protection hidden="1"/>
    </xf>
    <xf numFmtId="167" fontId="18" fillId="17" borderId="0" xfId="0" applyNumberFormat="1" applyFont="1" applyFill="1" applyBorder="1" applyAlignment="1" applyProtection="1">
      <alignment horizontal="center" vertical="center"/>
      <protection hidden="1"/>
    </xf>
    <xf numFmtId="0" fontId="20" fillId="2" borderId="0" xfId="0" applyFont="1" applyFill="1" applyBorder="1" applyAlignment="1" applyProtection="1">
      <alignment vertical="center" wrapText="1"/>
      <protection hidden="1"/>
    </xf>
    <xf numFmtId="0" fontId="20" fillId="17" borderId="0" xfId="0" applyFont="1" applyFill="1" applyBorder="1" applyAlignment="1" applyProtection="1">
      <alignment vertical="center" wrapText="1"/>
      <protection hidden="1"/>
    </xf>
    <xf numFmtId="0" fontId="20" fillId="0" borderId="0" xfId="0" applyFont="1" applyFill="1" applyBorder="1" applyAlignment="1" applyProtection="1">
      <alignment vertical="center" wrapText="1"/>
      <protection hidden="1"/>
    </xf>
    <xf numFmtId="0" fontId="18" fillId="0" borderId="0" xfId="0" applyFont="1" applyFill="1" applyBorder="1" applyAlignment="1" applyProtection="1">
      <alignment vertical="center" wrapText="1"/>
      <protection hidden="1"/>
    </xf>
    <xf numFmtId="0" fontId="20" fillId="37" borderId="12" xfId="0" applyFont="1" applyFill="1" applyBorder="1" applyAlignment="1" applyProtection="1">
      <alignment horizontal="center" vertical="center" wrapText="1"/>
      <protection hidden="1"/>
    </xf>
    <xf numFmtId="0" fontId="20" fillId="27" borderId="12" xfId="0" applyFont="1" applyFill="1" applyBorder="1" applyAlignment="1" applyProtection="1">
      <alignment horizontal="center" vertical="center" wrapText="1"/>
      <protection hidden="1"/>
    </xf>
    <xf numFmtId="0" fontId="18" fillId="17" borderId="0" xfId="0" applyFont="1" applyFill="1" applyAlignment="1" applyProtection="1">
      <alignment vertical="center" wrapText="1"/>
      <protection hidden="1"/>
    </xf>
    <xf numFmtId="0" fontId="20" fillId="17" borderId="0" xfId="0" applyFont="1" applyFill="1" applyBorder="1" applyAlignment="1" applyProtection="1">
      <alignment horizontal="center" vertical="center" wrapText="1"/>
      <protection hidden="1"/>
    </xf>
    <xf numFmtId="0" fontId="20" fillId="0" borderId="0" xfId="0" applyFont="1" applyFill="1" applyBorder="1" applyAlignment="1" applyProtection="1">
      <alignment horizontal="center" vertical="center" wrapText="1"/>
      <protection hidden="1"/>
    </xf>
    <xf numFmtId="0" fontId="18" fillId="0" borderId="0" xfId="0" applyFont="1" applyAlignment="1" applyProtection="1">
      <alignment vertical="center" wrapText="1"/>
      <protection hidden="1"/>
    </xf>
    <xf numFmtId="0" fontId="38" fillId="26" borderId="12" xfId="0" applyFont="1" applyFill="1" applyBorder="1" applyAlignment="1" applyProtection="1">
      <alignment horizontal="left" vertical="top" wrapText="1"/>
      <protection hidden="1"/>
    </xf>
    <xf numFmtId="164" fontId="39" fillId="30" borderId="12" xfId="0" applyNumberFormat="1" applyFont="1" applyFill="1" applyBorder="1" applyAlignment="1" applyProtection="1">
      <alignment horizontal="center" vertical="center" wrapText="1"/>
      <protection hidden="1"/>
    </xf>
    <xf numFmtId="164" fontId="38" fillId="28" borderId="12" xfId="0" applyNumberFormat="1" applyFont="1" applyFill="1" applyBorder="1" applyAlignment="1" applyProtection="1">
      <alignment horizontal="right" vertical="center" wrapText="1"/>
      <protection hidden="1"/>
    </xf>
    <xf numFmtId="9" fontId="26" fillId="0" borderId="0" xfId="0" applyNumberFormat="1" applyFont="1" applyFill="1" applyBorder="1" applyAlignment="1" applyProtection="1">
      <alignment vertical="center" wrapText="1"/>
      <protection hidden="1"/>
    </xf>
    <xf numFmtId="164" fontId="38" fillId="28" borderId="12" xfId="0" applyNumberFormat="1" applyFont="1" applyFill="1" applyBorder="1" applyAlignment="1" applyProtection="1">
      <alignment horizontal="center" vertical="center" wrapText="1"/>
      <protection hidden="1"/>
    </xf>
    <xf numFmtId="0" fontId="20" fillId="29" borderId="12" xfId="0" applyFont="1" applyFill="1" applyBorder="1" applyAlignment="1" applyProtection="1">
      <alignment horizontal="center" vertical="center" wrapText="1"/>
      <protection hidden="1"/>
    </xf>
    <xf numFmtId="164" fontId="38" fillId="30" borderId="12" xfId="0" applyNumberFormat="1" applyFont="1" applyFill="1" applyBorder="1" applyAlignment="1" applyProtection="1">
      <alignment horizontal="center" vertical="center" wrapText="1"/>
      <protection hidden="1"/>
    </xf>
    <xf numFmtId="0" fontId="27" fillId="17" borderId="0" xfId="0" applyFont="1" applyFill="1" applyBorder="1" applyAlignment="1" applyProtection="1">
      <alignment vertical="center" wrapText="1"/>
      <protection hidden="1"/>
    </xf>
    <xf numFmtId="0" fontId="20" fillId="50" borderId="12" xfId="0" applyFont="1" applyFill="1" applyBorder="1" applyAlignment="1" applyProtection="1">
      <alignment horizontal="center" vertical="center" wrapText="1"/>
      <protection hidden="1"/>
    </xf>
    <xf numFmtId="164" fontId="38" fillId="51" borderId="12" xfId="0" applyNumberFormat="1" applyFont="1" applyFill="1" applyBorder="1" applyAlignment="1" applyProtection="1">
      <alignment horizontal="center" vertical="center" wrapText="1"/>
      <protection hidden="1"/>
    </xf>
    <xf numFmtId="164" fontId="38" fillId="51" borderId="12" xfId="0" applyNumberFormat="1" applyFont="1" applyFill="1" applyBorder="1" applyAlignment="1" applyProtection="1">
      <alignment horizontal="right" vertical="center" wrapText="1"/>
      <protection hidden="1"/>
    </xf>
    <xf numFmtId="0" fontId="38" fillId="29" borderId="13" xfId="0" applyFont="1" applyFill="1" applyBorder="1" applyAlignment="1" applyProtection="1">
      <alignment horizontal="center" vertical="center" wrapText="1"/>
      <protection hidden="1"/>
    </xf>
    <xf numFmtId="0" fontId="20" fillId="26" borderId="12" xfId="0" applyFont="1" applyFill="1" applyBorder="1" applyAlignment="1" applyProtection="1">
      <alignment horizontal="center" vertical="center" wrapText="1"/>
      <protection hidden="1"/>
    </xf>
    <xf numFmtId="164" fontId="18" fillId="30" borderId="12" xfId="0" applyNumberFormat="1" applyFont="1" applyFill="1" applyBorder="1" applyAlignment="1" applyProtection="1">
      <alignment horizontal="center" vertical="center" wrapText="1"/>
      <protection hidden="1"/>
    </xf>
    <xf numFmtId="0" fontId="20" fillId="44" borderId="17" xfId="0" applyFont="1" applyFill="1" applyBorder="1" applyAlignment="1" applyProtection="1">
      <alignment horizontal="center" vertical="center" wrapText="1"/>
      <protection hidden="1"/>
    </xf>
    <xf numFmtId="164" fontId="20" fillId="30" borderId="12" xfId="0" applyNumberFormat="1" applyFont="1" applyFill="1" applyBorder="1" applyAlignment="1" applyProtection="1">
      <alignment horizontal="center" vertical="center" wrapText="1"/>
      <protection hidden="1"/>
    </xf>
    <xf numFmtId="164" fontId="20" fillId="27" borderId="12" xfId="0" applyNumberFormat="1" applyFont="1" applyFill="1" applyBorder="1" applyAlignment="1" applyProtection="1">
      <alignment horizontal="center" vertical="center" wrapText="1"/>
      <protection hidden="1"/>
    </xf>
    <xf numFmtId="164" fontId="20" fillId="51" borderId="12" xfId="0" applyNumberFormat="1" applyFont="1" applyFill="1" applyBorder="1" applyAlignment="1" applyProtection="1">
      <alignment horizontal="center" vertical="center" wrapText="1"/>
      <protection hidden="1"/>
    </xf>
    <xf numFmtId="164" fontId="33" fillId="24" borderId="12" xfId="0" applyNumberFormat="1" applyFont="1" applyFill="1" applyBorder="1" applyAlignment="1" applyProtection="1">
      <alignment vertical="center" wrapText="1"/>
      <protection locked="0"/>
    </xf>
    <xf numFmtId="0" fontId="20" fillId="27" borderId="16" xfId="0" applyFont="1" applyFill="1" applyBorder="1" applyAlignment="1" applyProtection="1">
      <alignment horizontal="center" vertical="center" wrapText="1"/>
      <protection locked="0"/>
    </xf>
    <xf numFmtId="0" fontId="20" fillId="27" borderId="16" xfId="0" applyFont="1" applyFill="1" applyBorder="1" applyAlignment="1" applyProtection="1">
      <alignment vertical="center" wrapText="1"/>
      <protection locked="0"/>
    </xf>
    <xf numFmtId="0" fontId="20" fillId="27" borderId="15" xfId="0" applyFont="1" applyFill="1" applyBorder="1" applyAlignment="1" applyProtection="1">
      <alignment vertical="center" wrapText="1"/>
      <protection locked="0"/>
    </xf>
    <xf numFmtId="0" fontId="20" fillId="27" borderId="12" xfId="0" applyFont="1" applyFill="1" applyBorder="1" applyAlignment="1" applyProtection="1">
      <alignment vertical="center" wrapText="1"/>
      <protection locked="0"/>
    </xf>
    <xf numFmtId="164" fontId="20" fillId="28" borderId="12" xfId="0" applyNumberFormat="1" applyFont="1" applyFill="1" applyBorder="1" applyAlignment="1" applyProtection="1">
      <alignment vertical="center" wrapText="1"/>
      <protection locked="0"/>
    </xf>
    <xf numFmtId="164" fontId="33" fillId="0" borderId="18" xfId="0" applyNumberFormat="1" applyFont="1" applyFill="1" applyBorder="1" applyAlignment="1" applyProtection="1">
      <alignment vertical="center" wrapText="1"/>
      <protection locked="0"/>
    </xf>
    <xf numFmtId="164" fontId="33" fillId="0" borderId="12" xfId="0" applyNumberFormat="1" applyFont="1" applyFill="1" applyBorder="1" applyAlignment="1" applyProtection="1">
      <alignment vertical="center" wrapText="1"/>
      <protection locked="0"/>
    </xf>
    <xf numFmtId="0" fontId="20" fillId="27" borderId="12" xfId="0" applyFont="1" applyFill="1" applyBorder="1" applyAlignment="1" applyProtection="1">
      <alignment horizontal="center" vertical="center" wrapText="1"/>
      <protection locked="0"/>
    </xf>
    <xf numFmtId="0" fontId="20"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64" fontId="39" fillId="17" borderId="0" xfId="0" applyNumberFormat="1" applyFont="1" applyFill="1" applyAlignment="1">
      <alignment vertical="center"/>
    </xf>
    <xf numFmtId="0" fontId="30" fillId="2" borderId="0" xfId="0" applyFont="1" applyFill="1" applyAlignment="1" applyProtection="1">
      <alignment horizontal="left" vertical="center" wrapText="1"/>
    </xf>
    <xf numFmtId="0" fontId="20" fillId="0" borderId="0" xfId="0" applyFont="1" applyFill="1" applyBorder="1" applyAlignment="1" applyProtection="1">
      <alignment horizontal="center" vertical="center" wrapText="1"/>
    </xf>
    <xf numFmtId="0" fontId="20" fillId="26" borderId="12" xfId="0" applyFont="1" applyFill="1" applyBorder="1" applyAlignment="1" applyProtection="1">
      <alignment horizontal="center" vertical="center" wrapText="1"/>
    </xf>
    <xf numFmtId="0" fontId="18" fillId="26" borderId="12" xfId="0" applyFont="1" applyFill="1" applyBorder="1" applyAlignment="1" applyProtection="1">
      <alignment horizontal="center" vertical="center" wrapText="1"/>
    </xf>
    <xf numFmtId="0" fontId="30" fillId="2" borderId="0" xfId="0" applyFont="1" applyFill="1" applyBorder="1" applyAlignment="1" applyProtection="1">
      <alignment horizontal="left" vertical="center" wrapText="1"/>
    </xf>
    <xf numFmtId="0" fontId="18" fillId="26" borderId="18" xfId="0" applyFont="1" applyFill="1" applyBorder="1" applyAlignment="1" applyProtection="1">
      <alignment horizontal="center" vertical="center" wrapText="1"/>
    </xf>
    <xf numFmtId="0" fontId="19" fillId="2" borderId="0" xfId="0" applyFont="1" applyFill="1" applyBorder="1" applyAlignment="1" applyProtection="1">
      <alignment horizontal="left" vertical="center" wrapText="1"/>
    </xf>
    <xf numFmtId="0" fontId="54" fillId="0" borderId="0" xfId="0" applyFont="1" applyFill="1" applyBorder="1" applyAlignment="1" applyProtection="1">
      <alignment horizontal="center" vertical="center" wrapText="1"/>
    </xf>
    <xf numFmtId="0" fontId="20" fillId="8" borderId="12" xfId="0" applyFont="1" applyFill="1" applyBorder="1" applyAlignment="1" applyProtection="1">
      <alignment horizontal="center" vertical="center" wrapText="1"/>
      <protection locked="0"/>
    </xf>
    <xf numFmtId="0" fontId="18" fillId="2" borderId="0" xfId="0" applyFont="1" applyFill="1" applyBorder="1" applyAlignment="1" applyProtection="1">
      <alignment horizontal="center" vertical="center" wrapText="1"/>
    </xf>
    <xf numFmtId="0" fontId="52" fillId="26" borderId="12" xfId="0" applyFont="1" applyFill="1" applyBorder="1" applyAlignment="1" applyProtection="1">
      <alignment horizontal="center" vertical="center" wrapText="1"/>
    </xf>
    <xf numFmtId="164" fontId="20" fillId="27" borderId="15" xfId="0" applyNumberFormat="1" applyFont="1" applyFill="1" applyBorder="1" applyAlignment="1" applyProtection="1">
      <alignment vertical="center" wrapText="1"/>
    </xf>
    <xf numFmtId="0" fontId="70" fillId="8" borderId="12" xfId="0" applyFont="1" applyFill="1" applyBorder="1" applyAlignment="1" applyProtection="1">
      <alignment vertical="center" wrapText="1"/>
      <protection locked="0"/>
    </xf>
    <xf numFmtId="0" fontId="62" fillId="8" borderId="12" xfId="0" applyFont="1" applyFill="1" applyBorder="1" applyAlignment="1" applyProtection="1">
      <alignment vertical="center" wrapText="1"/>
      <protection locked="0"/>
    </xf>
    <xf numFmtId="164" fontId="62" fillId="8" borderId="12" xfId="0" applyNumberFormat="1" applyFont="1" applyFill="1" applyBorder="1" applyAlignment="1" applyProtection="1">
      <alignment vertical="center" wrapText="1"/>
      <protection locked="0"/>
    </xf>
    <xf numFmtId="0" fontId="62" fillId="8" borderId="18" xfId="0" applyFont="1" applyFill="1" applyBorder="1" applyAlignment="1" applyProtection="1">
      <alignment vertical="center" wrapText="1"/>
      <protection locked="0"/>
    </xf>
    <xf numFmtId="164" fontId="62" fillId="8" borderId="18" xfId="0" applyNumberFormat="1" applyFont="1" applyFill="1" applyBorder="1" applyAlignment="1" applyProtection="1">
      <alignment vertical="center" wrapText="1"/>
      <protection locked="0"/>
    </xf>
    <xf numFmtId="0" fontId="71" fillId="8" borderId="12" xfId="0" applyFont="1" applyFill="1" applyBorder="1" applyAlignment="1" applyProtection="1">
      <alignment vertical="center" wrapText="1"/>
      <protection locked="0"/>
    </xf>
    <xf numFmtId="9" fontId="46" fillId="2" borderId="0" xfId="0" applyNumberFormat="1" applyFont="1" applyFill="1" applyAlignment="1" applyProtection="1">
      <alignment vertical="center" wrapText="1"/>
    </xf>
    <xf numFmtId="0" fontId="38" fillId="32" borderId="12" xfId="0" applyFont="1" applyFill="1" applyBorder="1" applyAlignment="1" applyProtection="1">
      <alignment vertical="center" wrapText="1"/>
    </xf>
    <xf numFmtId="9" fontId="73" fillId="8" borderId="12" xfId="39" applyFont="1" applyFill="1" applyBorder="1" applyAlignment="1" applyProtection="1">
      <alignment horizontal="right" vertical="center" wrapText="1"/>
      <protection locked="0"/>
    </xf>
    <xf numFmtId="9" fontId="39" fillId="30" borderId="12" xfId="39" applyFont="1" applyFill="1" applyBorder="1" applyAlignment="1" applyProtection="1">
      <alignment horizontal="center" vertical="center" wrapText="1"/>
    </xf>
    <xf numFmtId="9" fontId="39" fillId="24" borderId="12" xfId="39" applyFont="1" applyFill="1" applyBorder="1" applyAlignment="1" applyProtection="1">
      <alignment horizontal="center" vertical="center" wrapText="1"/>
    </xf>
    <xf numFmtId="164" fontId="20" fillId="24" borderId="12" xfId="0" applyNumberFormat="1" applyFont="1" applyFill="1" applyBorder="1" applyAlignment="1" applyProtection="1">
      <alignment horizontal="right" vertical="center" wrapText="1"/>
    </xf>
    <xf numFmtId="164" fontId="38" fillId="31" borderId="12" xfId="0" applyNumberFormat="1" applyFont="1" applyFill="1" applyBorder="1" applyAlignment="1" applyProtection="1">
      <alignment horizontal="center" vertical="center" wrapText="1"/>
      <protection hidden="1"/>
    </xf>
    <xf numFmtId="164" fontId="38" fillId="46" borderId="12" xfId="0" applyNumberFormat="1" applyFont="1" applyFill="1" applyBorder="1" applyAlignment="1" applyProtection="1">
      <alignment horizontal="center" vertical="center" wrapText="1"/>
      <protection hidden="1"/>
    </xf>
    <xf numFmtId="4" fontId="18" fillId="2" borderId="0" xfId="0" applyNumberFormat="1" applyFont="1" applyFill="1" applyAlignment="1" applyProtection="1">
      <alignment vertical="center"/>
      <protection hidden="1"/>
    </xf>
    <xf numFmtId="0" fontId="20" fillId="26" borderId="12" xfId="0" applyFont="1" applyFill="1" applyBorder="1" applyAlignment="1" applyProtection="1">
      <alignment horizontal="center" vertical="center" wrapText="1"/>
    </xf>
    <xf numFmtId="0" fontId="40" fillId="31" borderId="12" xfId="0" applyFont="1" applyFill="1" applyBorder="1" applyAlignment="1" applyProtection="1">
      <alignment horizontal="center" vertical="center" wrapText="1"/>
    </xf>
    <xf numFmtId="4" fontId="62" fillId="8" borderId="12" xfId="0" applyNumberFormat="1" applyFont="1" applyFill="1" applyBorder="1" applyAlignment="1" applyProtection="1">
      <alignment vertical="center" wrapText="1"/>
      <protection locked="0"/>
    </xf>
    <xf numFmtId="0" fontId="20" fillId="26" borderId="12" xfId="0" applyFont="1" applyFill="1" applyBorder="1" applyAlignment="1" applyProtection="1">
      <alignment horizontal="center" vertical="center" wrapText="1"/>
    </xf>
    <xf numFmtId="0" fontId="20" fillId="42" borderId="0" xfId="0" applyFont="1" applyFill="1" applyBorder="1" applyAlignment="1" applyProtection="1">
      <alignment horizontal="center" vertical="center" wrapText="1"/>
    </xf>
    <xf numFmtId="166" fontId="20" fillId="40" borderId="0" xfId="0" applyNumberFormat="1" applyFont="1" applyFill="1" applyBorder="1" applyAlignment="1" applyProtection="1">
      <alignment vertical="center" wrapText="1"/>
    </xf>
    <xf numFmtId="0" fontId="53" fillId="42" borderId="0" xfId="0" applyFont="1" applyFill="1" applyAlignment="1" applyProtection="1">
      <alignment vertical="center"/>
    </xf>
    <xf numFmtId="167" fontId="66" fillId="40" borderId="0" xfId="39" applyNumberFormat="1" applyFont="1" applyFill="1" applyAlignment="1" applyProtection="1">
      <alignment vertical="center" wrapText="1"/>
    </xf>
    <xf numFmtId="49" fontId="57" fillId="38" borderId="12" xfId="0" applyNumberFormat="1" applyFont="1" applyFill="1" applyBorder="1" applyAlignment="1" applyProtection="1">
      <alignment horizontal="left" vertical="center"/>
      <protection locked="0"/>
    </xf>
    <xf numFmtId="0" fontId="57" fillId="38" borderId="12" xfId="0" applyFont="1" applyFill="1" applyBorder="1" applyAlignment="1" applyProtection="1">
      <alignment horizontal="left" vertical="center"/>
      <protection locked="0"/>
    </xf>
    <xf numFmtId="0" fontId="61" fillId="17" borderId="0" xfId="0" applyFont="1" applyFill="1" applyAlignment="1">
      <alignment horizontal="center" vertical="center" wrapText="1"/>
    </xf>
    <xf numFmtId="0" fontId="57" fillId="24" borderId="12" xfId="0" applyFont="1" applyFill="1" applyBorder="1" applyAlignment="1">
      <alignment horizontal="left" vertical="center"/>
    </xf>
    <xf numFmtId="0" fontId="38" fillId="29" borderId="27" xfId="0" applyFont="1" applyFill="1" applyBorder="1" applyAlignment="1" applyProtection="1">
      <alignment horizontal="left" vertical="center" wrapText="1"/>
    </xf>
    <xf numFmtId="0" fontId="38" fillId="29" borderId="25" xfId="0" applyFont="1" applyFill="1" applyBorder="1" applyAlignment="1" applyProtection="1">
      <alignment horizontal="left" vertical="center" wrapText="1"/>
    </xf>
    <xf numFmtId="0" fontId="38" fillId="29" borderId="26" xfId="0" applyFont="1" applyFill="1" applyBorder="1" applyAlignment="1" applyProtection="1">
      <alignment horizontal="left" vertical="center" wrapText="1"/>
    </xf>
    <xf numFmtId="0" fontId="39" fillId="22" borderId="0" xfId="0" applyFont="1" applyFill="1" applyBorder="1" applyAlignment="1">
      <alignment horizontal="left" vertical="center"/>
    </xf>
    <xf numFmtId="0" fontId="39" fillId="23" borderId="0" xfId="0" applyFont="1" applyFill="1" applyBorder="1" applyAlignment="1">
      <alignment horizontal="left" vertical="center" wrapText="1"/>
    </xf>
    <xf numFmtId="0" fontId="57" fillId="24" borderId="14" xfId="0" applyFont="1" applyFill="1" applyBorder="1" applyAlignment="1">
      <alignment horizontal="right" vertical="center"/>
    </xf>
    <xf numFmtId="0" fontId="57" fillId="24" borderId="25" xfId="0" applyFont="1" applyFill="1" applyBorder="1" applyAlignment="1">
      <alignment horizontal="right" vertical="center"/>
    </xf>
    <xf numFmtId="0" fontId="57" fillId="24" borderId="26" xfId="0" applyFont="1" applyFill="1" applyBorder="1" applyAlignment="1">
      <alignment horizontal="right" vertical="center"/>
    </xf>
    <xf numFmtId="9" fontId="20" fillId="24" borderId="13" xfId="0" applyNumberFormat="1" applyFont="1" applyFill="1" applyBorder="1" applyAlignment="1" applyProtection="1">
      <alignment horizontal="center" vertical="center"/>
    </xf>
    <xf numFmtId="9" fontId="20" fillId="24" borderId="18" xfId="0" applyNumberFormat="1" applyFont="1" applyFill="1" applyBorder="1" applyAlignment="1" applyProtection="1">
      <alignment horizontal="center" vertical="center"/>
    </xf>
    <xf numFmtId="49" fontId="20" fillId="31" borderId="12" xfId="0" applyNumberFormat="1" applyFont="1" applyFill="1" applyBorder="1" applyAlignment="1" applyProtection="1">
      <alignment horizontal="center" vertical="center" wrapText="1"/>
      <protection hidden="1"/>
    </xf>
    <xf numFmtId="0" fontId="38" fillId="25" borderId="14" xfId="0" applyFont="1" applyFill="1" applyBorder="1" applyAlignment="1" applyProtection="1">
      <alignment horizontal="left" vertical="center" wrapText="1"/>
      <protection hidden="1"/>
    </xf>
    <xf numFmtId="0" fontId="38" fillId="25" borderId="25" xfId="0" applyFont="1" applyFill="1" applyBorder="1" applyAlignment="1" applyProtection="1">
      <alignment horizontal="left" vertical="center" wrapText="1"/>
      <protection hidden="1"/>
    </xf>
    <xf numFmtId="0" fontId="38" fillId="25" borderId="26" xfId="0" applyFont="1" applyFill="1" applyBorder="1" applyAlignment="1" applyProtection="1">
      <alignment horizontal="left" vertical="center" wrapText="1"/>
      <protection hidden="1"/>
    </xf>
    <xf numFmtId="0" fontId="20" fillId="25" borderId="12" xfId="0" applyFont="1" applyFill="1" applyBorder="1" applyAlignment="1" applyProtection="1">
      <alignment horizontal="center" vertical="center" wrapText="1"/>
      <protection hidden="1"/>
    </xf>
    <xf numFmtId="0" fontId="18" fillId="26" borderId="12" xfId="0" applyFont="1" applyFill="1" applyBorder="1" applyAlignment="1" applyProtection="1">
      <alignment horizontal="center" vertical="center" wrapText="1"/>
      <protection hidden="1"/>
    </xf>
    <xf numFmtId="0" fontId="20" fillId="26" borderId="12" xfId="0" applyFont="1" applyFill="1" applyBorder="1" applyAlignment="1" applyProtection="1">
      <alignment horizontal="center" vertical="center" wrapText="1"/>
      <protection hidden="1"/>
    </xf>
    <xf numFmtId="0" fontId="69" fillId="30" borderId="0" xfId="0" applyFont="1" applyFill="1" applyAlignment="1" applyProtection="1">
      <alignment horizontal="center" vertical="center" wrapText="1"/>
    </xf>
    <xf numFmtId="0" fontId="18" fillId="25" borderId="12" xfId="0" applyFont="1" applyFill="1" applyBorder="1" applyAlignment="1" applyProtection="1">
      <alignment horizontal="center" vertical="center" wrapText="1"/>
      <protection hidden="1"/>
    </xf>
    <xf numFmtId="0" fontId="24" fillId="17" borderId="0" xfId="0" applyFont="1" applyFill="1" applyBorder="1" applyAlignment="1" applyProtection="1">
      <alignment horizontal="center" vertical="center"/>
    </xf>
    <xf numFmtId="0" fontId="30" fillId="2" borderId="0" xfId="0" applyFont="1" applyFill="1" applyAlignment="1" applyProtection="1">
      <alignment horizontal="left" vertical="center" wrapText="1"/>
    </xf>
    <xf numFmtId="9" fontId="20" fillId="24" borderId="12" xfId="0" applyNumberFormat="1" applyFont="1" applyFill="1" applyBorder="1" applyAlignment="1" applyProtection="1">
      <alignment horizontal="center" vertical="center"/>
      <protection hidden="1"/>
    </xf>
    <xf numFmtId="0" fontId="20" fillId="25" borderId="12" xfId="0" applyFont="1" applyFill="1" applyBorder="1" applyAlignment="1" applyProtection="1">
      <alignment horizontal="left" vertical="center" wrapText="1"/>
      <protection hidden="1"/>
    </xf>
    <xf numFmtId="0" fontId="20" fillId="27" borderId="12" xfId="0" applyFont="1" applyFill="1" applyBorder="1" applyAlignment="1" applyProtection="1">
      <alignment horizontal="left" vertical="center" wrapText="1"/>
      <protection hidden="1"/>
    </xf>
    <xf numFmtId="0" fontId="20" fillId="25" borderId="19" xfId="0" applyFont="1" applyFill="1" applyBorder="1" applyAlignment="1" applyProtection="1">
      <alignment horizontal="left" vertical="center" wrapText="1"/>
      <protection hidden="1"/>
    </xf>
    <xf numFmtId="0" fontId="20" fillId="25" borderId="20" xfId="0" applyFont="1" applyFill="1" applyBorder="1" applyAlignment="1" applyProtection="1">
      <alignment horizontal="left" vertical="center" wrapText="1"/>
      <protection hidden="1"/>
    </xf>
    <xf numFmtId="0" fontId="20" fillId="25" borderId="21" xfId="0" applyFont="1" applyFill="1" applyBorder="1" applyAlignment="1" applyProtection="1">
      <alignment horizontal="left" vertical="center" wrapText="1"/>
      <protection hidden="1"/>
    </xf>
    <xf numFmtId="0" fontId="69" fillId="24" borderId="0" xfId="0" applyFont="1" applyFill="1" applyAlignment="1" applyProtection="1">
      <alignment horizontal="center" vertical="center" wrapText="1"/>
    </xf>
    <xf numFmtId="0" fontId="62" fillId="8" borderId="18" xfId="0" applyFont="1" applyFill="1" applyBorder="1" applyAlignment="1" applyProtection="1">
      <alignment vertical="center" wrapText="1"/>
      <protection locked="0"/>
    </xf>
    <xf numFmtId="0" fontId="20" fillId="0" borderId="0" xfId="0" applyFont="1" applyFill="1" applyBorder="1" applyAlignment="1" applyProtection="1">
      <alignment horizontal="center" vertical="center" wrapText="1"/>
    </xf>
    <xf numFmtId="0" fontId="20" fillId="26" borderId="12" xfId="0" applyFont="1" applyFill="1" applyBorder="1" applyAlignment="1" applyProtection="1">
      <alignment horizontal="center" vertical="center" wrapText="1"/>
    </xf>
    <xf numFmtId="0" fontId="18" fillId="26" borderId="12" xfId="0" applyFont="1" applyFill="1" applyBorder="1" applyAlignment="1" applyProtection="1">
      <alignment horizontal="center" vertical="center" wrapText="1"/>
    </xf>
    <xf numFmtId="0" fontId="20" fillId="43" borderId="12" xfId="0" applyFont="1" applyFill="1" applyBorder="1" applyAlignment="1" applyProtection="1">
      <alignment horizontal="center" vertical="center" wrapText="1"/>
    </xf>
    <xf numFmtId="0" fontId="20" fillId="26" borderId="19" xfId="0" applyFont="1" applyFill="1" applyBorder="1" applyAlignment="1" applyProtection="1">
      <alignment horizontal="center" vertical="center" wrapText="1"/>
    </xf>
    <xf numFmtId="0" fontId="20" fillId="26" borderId="20" xfId="0" applyFont="1" applyFill="1" applyBorder="1" applyAlignment="1" applyProtection="1">
      <alignment horizontal="center" vertical="center" wrapText="1"/>
    </xf>
    <xf numFmtId="0" fontId="20" fillId="26" borderId="21" xfId="0" applyFont="1" applyFill="1" applyBorder="1" applyAlignment="1" applyProtection="1">
      <alignment horizontal="center" vertical="center" wrapText="1"/>
    </xf>
    <xf numFmtId="0" fontId="20" fillId="26" borderId="22" xfId="0" applyFont="1" applyFill="1" applyBorder="1" applyAlignment="1" applyProtection="1">
      <alignment horizontal="center" vertical="center" wrapText="1"/>
    </xf>
    <xf numFmtId="0" fontId="20" fillId="26" borderId="23" xfId="0" applyFont="1" applyFill="1" applyBorder="1" applyAlignment="1" applyProtection="1">
      <alignment horizontal="center" vertical="center" wrapText="1"/>
    </xf>
    <xf numFmtId="0" fontId="20" fillId="26" borderId="24" xfId="0" applyFont="1" applyFill="1" applyBorder="1" applyAlignment="1" applyProtection="1">
      <alignment horizontal="center" vertical="center" wrapText="1"/>
    </xf>
    <xf numFmtId="9" fontId="26" fillId="0" borderId="0" xfId="0" applyNumberFormat="1" applyFont="1" applyFill="1" applyBorder="1" applyAlignment="1" applyProtection="1">
      <alignment horizontal="right" vertical="center" wrapText="1"/>
    </xf>
    <xf numFmtId="0" fontId="20" fillId="0" borderId="0" xfId="0" applyFont="1" applyFill="1" applyBorder="1" applyAlignment="1" applyProtection="1">
      <alignment horizontal="right" vertical="center" wrapText="1"/>
    </xf>
    <xf numFmtId="0" fontId="67" fillId="2" borderId="23" xfId="0" applyFont="1" applyFill="1" applyBorder="1" applyAlignment="1" applyProtection="1">
      <alignment horizontal="left" vertical="center" wrapText="1"/>
    </xf>
    <xf numFmtId="0" fontId="18" fillId="8" borderId="18" xfId="0" applyFont="1" applyFill="1" applyBorder="1" applyAlignment="1" applyProtection="1">
      <alignment vertical="center" wrapText="1"/>
      <protection locked="0"/>
    </xf>
    <xf numFmtId="0" fontId="30" fillId="2" borderId="0" xfId="0" applyFont="1" applyFill="1" applyBorder="1" applyAlignment="1" applyProtection="1">
      <alignment horizontal="left" vertical="center" wrapText="1"/>
    </xf>
    <xf numFmtId="0" fontId="20" fillId="26" borderId="14" xfId="0" applyFont="1" applyFill="1" applyBorder="1" applyAlignment="1" applyProtection="1">
      <alignment horizontal="center" vertical="center" wrapText="1"/>
    </xf>
    <xf numFmtId="0" fontId="20" fillId="26" borderId="10" xfId="0" applyFont="1" applyFill="1" applyBorder="1" applyAlignment="1" applyProtection="1">
      <alignment horizontal="center" vertical="center" wrapText="1"/>
    </xf>
    <xf numFmtId="0" fontId="18" fillId="26" borderId="13" xfId="0" applyFont="1" applyFill="1" applyBorder="1" applyAlignment="1" applyProtection="1">
      <alignment horizontal="center" vertical="center" wrapText="1"/>
    </xf>
    <xf numFmtId="0" fontId="18" fillId="26" borderId="18" xfId="0" applyFont="1" applyFill="1" applyBorder="1" applyAlignment="1" applyProtection="1">
      <alignment horizontal="center" vertical="center" wrapText="1"/>
    </xf>
    <xf numFmtId="9" fontId="21" fillId="0" borderId="0" xfId="0" applyNumberFormat="1" applyFont="1" applyFill="1" applyBorder="1" applyAlignment="1" applyProtection="1">
      <alignment horizontal="right" vertical="center" wrapText="1"/>
    </xf>
    <xf numFmtId="0" fontId="20" fillId="17" borderId="0" xfId="0" applyFont="1" applyFill="1" applyBorder="1" applyAlignment="1" applyProtection="1">
      <alignment horizontal="left" vertical="center" wrapText="1"/>
    </xf>
    <xf numFmtId="0" fontId="19" fillId="2" borderId="0" xfId="0" applyFont="1" applyFill="1" applyBorder="1" applyAlignment="1" applyProtection="1">
      <alignment horizontal="left" vertical="center" wrapText="1"/>
    </xf>
    <xf numFmtId="0" fontId="20" fillId="17" borderId="0" xfId="0" applyFont="1" applyFill="1" applyBorder="1" applyAlignment="1" applyProtection="1">
      <alignment horizontal="center" vertical="center" wrapText="1"/>
    </xf>
    <xf numFmtId="0" fontId="70" fillId="8" borderId="12" xfId="0"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xf>
    <xf numFmtId="0" fontId="38" fillId="26" borderId="12" xfId="0" applyFont="1" applyFill="1" applyBorder="1" applyAlignment="1" applyProtection="1">
      <alignment horizontal="left" vertical="center" wrapText="1"/>
    </xf>
    <xf numFmtId="0" fontId="20" fillId="8" borderId="12" xfId="0" applyFont="1" applyFill="1" applyBorder="1" applyAlignment="1" applyProtection="1">
      <alignment horizontal="center" vertical="center" wrapText="1"/>
      <protection locked="0"/>
    </xf>
    <xf numFmtId="0" fontId="20" fillId="26" borderId="12" xfId="0" applyFont="1" applyFill="1" applyBorder="1" applyAlignment="1" applyProtection="1">
      <alignment horizontal="left" vertical="center" wrapText="1"/>
    </xf>
    <xf numFmtId="0" fontId="20" fillId="30" borderId="12" xfId="0" applyFont="1" applyFill="1" applyBorder="1" applyAlignment="1" applyProtection="1">
      <alignment horizontal="center" vertical="center" wrapText="1"/>
    </xf>
    <xf numFmtId="0" fontId="20" fillId="29" borderId="12"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wrapText="1"/>
    </xf>
    <xf numFmtId="0" fontId="20" fillId="29" borderId="12" xfId="0" applyFont="1" applyFill="1" applyBorder="1" applyAlignment="1" applyProtection="1">
      <alignment horizontal="center" vertical="center" wrapText="1"/>
    </xf>
    <xf numFmtId="0" fontId="52" fillId="26" borderId="12" xfId="0" applyFont="1" applyFill="1" applyBorder="1" applyAlignment="1" applyProtection="1">
      <alignment horizontal="center" vertical="center" wrapText="1"/>
    </xf>
    <xf numFmtId="167" fontId="39" fillId="35" borderId="12" xfId="0" applyNumberFormat="1" applyFont="1" applyFill="1" applyBorder="1" applyAlignment="1" applyProtection="1">
      <alignment horizontal="center" vertical="center"/>
      <protection hidden="1"/>
    </xf>
    <xf numFmtId="0" fontId="38" fillId="25" borderId="12" xfId="0" applyFont="1" applyFill="1" applyBorder="1" applyAlignment="1" applyProtection="1">
      <alignment horizontal="left" vertical="center" wrapText="1"/>
      <protection hidden="1"/>
    </xf>
    <xf numFmtId="0" fontId="59" fillId="2" borderId="0" xfId="0" applyFont="1" applyFill="1" applyAlignment="1" applyProtection="1">
      <alignment horizontal="left" vertical="center" wrapText="1"/>
      <protection hidden="1"/>
    </xf>
  </cellXfs>
  <cellStyles count="4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nput" xfId="34" builtinId="20" customBuiltin="1"/>
    <cellStyle name="Linked Cell" xfId="35"/>
    <cellStyle name="Neutral" xfId="36"/>
    <cellStyle name="Normale" xfId="0" builtinId="0"/>
    <cellStyle name="Note" xfId="37"/>
    <cellStyle name="Output" xfId="38" builtinId="21" customBuiltin="1"/>
    <cellStyle name="Percentuale" xfId="39" builtinId="5"/>
    <cellStyle name="Title" xfId="40"/>
    <cellStyle name="Total" xfId="41"/>
    <cellStyle name="Warning Text" xfId="42"/>
  </cellStyles>
  <dxfs count="1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00FF00"/>
      <rgbColor rgb="000000D4"/>
      <rgbColor rgb="00FFFF00"/>
      <rgbColor rgb="00F20884"/>
      <rgbColor rgb="0000FFFF"/>
      <rgbColor rgb="00800000"/>
      <rgbColor rgb="00006411"/>
      <rgbColor rgb="00000080"/>
      <rgbColor rgb="0090713A"/>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CF305"/>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9966"/>
      <color rgb="FFFF6600"/>
      <color rgb="FFFF3300"/>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6</xdr:col>
      <xdr:colOff>95249</xdr:colOff>
      <xdr:row>0</xdr:row>
      <xdr:rowOff>89647</xdr:rowOff>
    </xdr:from>
    <xdr:to>
      <xdr:col>9</xdr:col>
      <xdr:colOff>323849</xdr:colOff>
      <xdr:row>6</xdr:row>
      <xdr:rowOff>61722</xdr:rowOff>
    </xdr:to>
    <xdr:pic>
      <xdr:nvPicPr>
        <xdr:cNvPr id="2" name="Immagin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57649" y="89647"/>
          <a:ext cx="2752725" cy="111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pageSetUpPr fitToPage="1"/>
  </sheetPr>
  <dimension ref="A7:N29"/>
  <sheetViews>
    <sheetView view="pageBreakPreview" zoomScale="85" zoomScaleNormal="100" zoomScaleSheetLayoutView="85" zoomScalePageLayoutView="55" workbookViewId="0">
      <selection activeCell="J11" sqref="J11"/>
    </sheetView>
  </sheetViews>
  <sheetFormatPr defaultColWidth="9.140625" defaultRowHeight="12.75"/>
  <cols>
    <col min="1" max="1" width="13.7109375" style="51" customWidth="1"/>
    <col min="2" max="2" width="9.140625" style="51" customWidth="1"/>
    <col min="3" max="7" width="9.140625" style="51"/>
    <col min="8" max="8" width="15.7109375" style="51" customWidth="1"/>
    <col min="9" max="9" width="13" style="51" customWidth="1"/>
    <col min="10" max="10" width="19" style="51" customWidth="1"/>
    <col min="11" max="11" width="15.7109375" style="51" customWidth="1"/>
    <col min="12" max="12" width="20.42578125" style="51" customWidth="1"/>
    <col min="13" max="13" width="4.140625" style="51" customWidth="1"/>
    <col min="14" max="14" width="24.5703125" style="51" customWidth="1"/>
    <col min="15" max="16384" width="9.140625" style="51"/>
  </cols>
  <sheetData>
    <row r="7" spans="1:14" ht="7.5" customHeight="1"/>
    <row r="8" spans="1:14" ht="46.5" customHeight="1">
      <c r="A8" s="329" t="s">
        <v>239</v>
      </c>
      <c r="B8" s="329"/>
      <c r="C8" s="329"/>
      <c r="D8" s="329"/>
      <c r="E8" s="329"/>
      <c r="F8" s="329"/>
      <c r="G8" s="329"/>
      <c r="H8" s="329"/>
      <c r="I8" s="329"/>
      <c r="J8" s="329"/>
      <c r="K8" s="329"/>
      <c r="L8" s="329"/>
      <c r="M8" s="329"/>
    </row>
    <row r="9" spans="1:14" ht="28.5" customHeight="1">
      <c r="A9" s="155" t="s">
        <v>182</v>
      </c>
      <c r="B9" s="327"/>
      <c r="C9" s="328"/>
      <c r="D9" s="328"/>
      <c r="E9" s="328"/>
      <c r="F9" s="328"/>
      <c r="G9" s="328"/>
      <c r="L9" s="59"/>
    </row>
    <row r="10" spans="1:14" ht="29.25" customHeight="1">
      <c r="A10" s="155" t="s">
        <v>184</v>
      </c>
      <c r="B10" s="328"/>
      <c r="C10" s="328"/>
      <c r="D10" s="328"/>
      <c r="E10" s="328"/>
      <c r="F10" s="328"/>
      <c r="G10" s="328"/>
      <c r="L10" s="59"/>
    </row>
    <row r="11" spans="1:14" ht="45">
      <c r="A11" s="331" t="s">
        <v>47</v>
      </c>
      <c r="B11" s="332"/>
      <c r="C11" s="332"/>
      <c r="D11" s="332"/>
      <c r="E11" s="332"/>
      <c r="F11" s="332"/>
      <c r="G11" s="333"/>
      <c r="H11" s="154" t="s">
        <v>224</v>
      </c>
      <c r="I11" s="154" t="s">
        <v>226</v>
      </c>
      <c r="J11" s="154" t="s">
        <v>225</v>
      </c>
      <c r="K11" s="154" t="s">
        <v>227</v>
      </c>
      <c r="L11" s="160" t="s">
        <v>228</v>
      </c>
    </row>
    <row r="12" spans="1:14" ht="18.75" customHeight="1">
      <c r="A12" s="155" t="s">
        <v>1</v>
      </c>
      <c r="B12" s="330">
        <f>Page_2!B17</f>
        <v>0</v>
      </c>
      <c r="C12" s="330"/>
      <c r="D12" s="330"/>
      <c r="E12" s="330"/>
      <c r="F12" s="330"/>
      <c r="G12" s="330"/>
      <c r="H12" s="152">
        <f>Riepilogo_Summary!J8</f>
        <v>0</v>
      </c>
      <c r="I12" s="152">
        <f>Page_2!F17</f>
        <v>0</v>
      </c>
      <c r="J12" s="152">
        <f>Riepilogo_Summary!K8</f>
        <v>0</v>
      </c>
      <c r="K12" s="152">
        <f>Riepilogo_Summary!L8</f>
        <v>0</v>
      </c>
      <c r="L12" s="153">
        <f>Riepilogo_Summary!M8</f>
        <v>0</v>
      </c>
      <c r="N12" s="291"/>
    </row>
    <row r="13" spans="1:14" ht="14.25" customHeight="1">
      <c r="A13" s="155" t="s">
        <v>3</v>
      </c>
      <c r="B13" s="330">
        <f>Page_2!B18</f>
        <v>0</v>
      </c>
      <c r="C13" s="330"/>
      <c r="D13" s="330"/>
      <c r="E13" s="330"/>
      <c r="F13" s="330"/>
      <c r="G13" s="330"/>
      <c r="H13" s="152">
        <f>Riepilogo_Summary!J9</f>
        <v>0</v>
      </c>
      <c r="I13" s="152">
        <f>Page_2!F18</f>
        <v>0</v>
      </c>
      <c r="J13" s="152">
        <f>Riepilogo_Summary!K9</f>
        <v>0</v>
      </c>
      <c r="K13" s="152">
        <f>Riepilogo_Summary!L9</f>
        <v>0</v>
      </c>
      <c r="L13" s="153">
        <f>Riepilogo_Summary!M9</f>
        <v>0</v>
      </c>
      <c r="N13" s="291"/>
    </row>
    <row r="14" spans="1:14">
      <c r="A14" s="155" t="s">
        <v>4</v>
      </c>
      <c r="B14" s="330">
        <f>Page_2!B19</f>
        <v>0</v>
      </c>
      <c r="C14" s="330"/>
      <c r="D14" s="330"/>
      <c r="E14" s="330"/>
      <c r="F14" s="330"/>
      <c r="G14" s="330"/>
      <c r="H14" s="152">
        <f>Riepilogo_Summary!J10</f>
        <v>0</v>
      </c>
      <c r="I14" s="152">
        <f>Page_2!F19</f>
        <v>0</v>
      </c>
      <c r="J14" s="152">
        <f>Riepilogo_Summary!K10</f>
        <v>0</v>
      </c>
      <c r="K14" s="152">
        <f>Riepilogo_Summary!L10</f>
        <v>0</v>
      </c>
      <c r="L14" s="153">
        <f>Riepilogo_Summary!M10</f>
        <v>0</v>
      </c>
      <c r="N14" s="291"/>
    </row>
    <row r="15" spans="1:14">
      <c r="A15" s="155" t="s">
        <v>6</v>
      </c>
      <c r="B15" s="330">
        <f>Page_2!B20</f>
        <v>0</v>
      </c>
      <c r="C15" s="330"/>
      <c r="D15" s="330"/>
      <c r="E15" s="330"/>
      <c r="F15" s="330"/>
      <c r="G15" s="330"/>
      <c r="H15" s="152">
        <f>Riepilogo_Summary!J11</f>
        <v>0</v>
      </c>
      <c r="I15" s="152">
        <f>Page_2!F20</f>
        <v>0</v>
      </c>
      <c r="J15" s="152">
        <f>Riepilogo_Summary!K11</f>
        <v>0</v>
      </c>
      <c r="K15" s="152">
        <f>Riepilogo_Summary!L11</f>
        <v>0</v>
      </c>
      <c r="L15" s="153">
        <f>Riepilogo_Summary!M11</f>
        <v>0</v>
      </c>
      <c r="N15" s="291"/>
    </row>
    <row r="16" spans="1:14">
      <c r="A16" s="155" t="s">
        <v>8</v>
      </c>
      <c r="B16" s="330">
        <f>Page_2!B21</f>
        <v>0</v>
      </c>
      <c r="C16" s="330"/>
      <c r="D16" s="330"/>
      <c r="E16" s="330"/>
      <c r="F16" s="330"/>
      <c r="G16" s="330"/>
      <c r="H16" s="152">
        <f>Riepilogo_Summary!J12</f>
        <v>0</v>
      </c>
      <c r="I16" s="152">
        <f>Page_2!F21</f>
        <v>0</v>
      </c>
      <c r="J16" s="152">
        <f>Riepilogo_Summary!K12</f>
        <v>0</v>
      </c>
      <c r="K16" s="152">
        <f>Riepilogo_Summary!L12</f>
        <v>0</v>
      </c>
      <c r="L16" s="153">
        <f>Riepilogo_Summary!M12</f>
        <v>0</v>
      </c>
      <c r="N16" s="291"/>
    </row>
    <row r="17" spans="1:14">
      <c r="A17" s="155" t="s">
        <v>9</v>
      </c>
      <c r="B17" s="330">
        <f>Page_2!B22</f>
        <v>0</v>
      </c>
      <c r="C17" s="330"/>
      <c r="D17" s="330"/>
      <c r="E17" s="330"/>
      <c r="F17" s="330"/>
      <c r="G17" s="330"/>
      <c r="H17" s="152">
        <f>Riepilogo_Summary!J13</f>
        <v>0</v>
      </c>
      <c r="I17" s="152">
        <f>Page_2!F22</f>
        <v>0</v>
      </c>
      <c r="J17" s="152">
        <f>Riepilogo_Summary!K13</f>
        <v>0</v>
      </c>
      <c r="K17" s="152">
        <f>Riepilogo_Summary!L13</f>
        <v>0</v>
      </c>
      <c r="L17" s="153">
        <f>Riepilogo_Summary!M13</f>
        <v>0</v>
      </c>
      <c r="N17" s="291"/>
    </row>
    <row r="18" spans="1:14">
      <c r="A18" s="155" t="s">
        <v>10</v>
      </c>
      <c r="B18" s="330">
        <f>Page_2!B23</f>
        <v>0</v>
      </c>
      <c r="C18" s="330"/>
      <c r="D18" s="330"/>
      <c r="E18" s="330"/>
      <c r="F18" s="330"/>
      <c r="G18" s="330"/>
      <c r="H18" s="152">
        <f>Riepilogo_Summary!J14</f>
        <v>0</v>
      </c>
      <c r="I18" s="152">
        <f>Page_2!F23</f>
        <v>0</v>
      </c>
      <c r="J18" s="152">
        <f>Riepilogo_Summary!K14</f>
        <v>0</v>
      </c>
      <c r="K18" s="152">
        <f>Riepilogo_Summary!L14</f>
        <v>0</v>
      </c>
      <c r="L18" s="153">
        <f>Riepilogo_Summary!M14</f>
        <v>0</v>
      </c>
      <c r="N18" s="291"/>
    </row>
    <row r="19" spans="1:14">
      <c r="A19" s="155" t="s">
        <v>11</v>
      </c>
      <c r="B19" s="330">
        <f>Page_2!B24</f>
        <v>0</v>
      </c>
      <c r="C19" s="330"/>
      <c r="D19" s="330"/>
      <c r="E19" s="330"/>
      <c r="F19" s="330"/>
      <c r="G19" s="330"/>
      <c r="H19" s="152">
        <f>Riepilogo_Summary!J15</f>
        <v>0</v>
      </c>
      <c r="I19" s="152">
        <f>Page_2!F24</f>
        <v>0</v>
      </c>
      <c r="J19" s="152">
        <f>Riepilogo_Summary!K15</f>
        <v>0</v>
      </c>
      <c r="K19" s="152">
        <f>Riepilogo_Summary!L15</f>
        <v>0</v>
      </c>
      <c r="L19" s="153">
        <f>Riepilogo_Summary!M15</f>
        <v>0</v>
      </c>
      <c r="N19" s="291"/>
    </row>
    <row r="20" spans="1:14">
      <c r="A20" s="336" t="s">
        <v>187</v>
      </c>
      <c r="B20" s="337"/>
      <c r="C20" s="337"/>
      <c r="D20" s="337"/>
      <c r="E20" s="337"/>
      <c r="F20" s="337"/>
      <c r="G20" s="338"/>
      <c r="H20" s="151">
        <f>SUM(H12:H19)</f>
        <v>0</v>
      </c>
      <c r="I20" s="151">
        <f>SUM(I12:I19)</f>
        <v>0</v>
      </c>
      <c r="J20" s="151">
        <f t="shared" ref="J20:L20" si="0">SUM(J12:J19)</f>
        <v>0</v>
      </c>
      <c r="K20" s="151">
        <f t="shared" si="0"/>
        <v>0</v>
      </c>
      <c r="L20" s="153">
        <f t="shared" si="0"/>
        <v>0</v>
      </c>
      <c r="N20" s="291"/>
    </row>
    <row r="21" spans="1:14">
      <c r="I21" s="59"/>
      <c r="J21" s="59"/>
      <c r="K21" s="59"/>
      <c r="L21" s="59"/>
    </row>
    <row r="22" spans="1:14">
      <c r="I22" s="59"/>
      <c r="J22" s="59"/>
      <c r="K22" s="59"/>
      <c r="L22" s="59"/>
    </row>
    <row r="23" spans="1:14">
      <c r="I23" s="59"/>
      <c r="J23" s="59"/>
      <c r="K23" s="59"/>
      <c r="L23" s="59"/>
    </row>
    <row r="24" spans="1:14">
      <c r="I24" s="59"/>
      <c r="J24" s="59"/>
      <c r="K24" s="59"/>
      <c r="L24" s="59"/>
    </row>
    <row r="25" spans="1:14" ht="19.5" customHeight="1">
      <c r="L25" s="59"/>
    </row>
    <row r="26" spans="1:14" ht="19.5" customHeight="1">
      <c r="A26" s="130" t="s">
        <v>180</v>
      </c>
      <c r="B26" s="59"/>
      <c r="C26" s="59"/>
      <c r="D26" s="59"/>
      <c r="E26" s="59"/>
      <c r="F26" s="59"/>
      <c r="G26" s="59"/>
      <c r="H26" s="59"/>
      <c r="I26" s="59"/>
      <c r="J26" s="59"/>
      <c r="L26" s="59"/>
      <c r="M26" s="59"/>
    </row>
    <row r="27" spans="1:14" ht="19.5" customHeight="1">
      <c r="A27" s="334" t="s">
        <v>178</v>
      </c>
      <c r="B27" s="334"/>
      <c r="C27" s="334"/>
      <c r="D27" s="334"/>
      <c r="E27" s="334"/>
      <c r="F27" s="334"/>
      <c r="G27" s="334"/>
      <c r="H27" s="334"/>
      <c r="I27" s="334"/>
      <c r="J27" s="334"/>
      <c r="L27" s="59"/>
      <c r="M27" s="59"/>
    </row>
    <row r="28" spans="1:14" ht="29.25" customHeight="1">
      <c r="A28" s="156" t="s">
        <v>179</v>
      </c>
      <c r="B28" s="156"/>
      <c r="C28" s="156"/>
      <c r="D28" s="156"/>
      <c r="E28" s="157"/>
      <c r="F28" s="157"/>
      <c r="G28" s="157"/>
      <c r="H28" s="157"/>
      <c r="I28" s="157"/>
      <c r="J28" s="157"/>
      <c r="L28" s="59"/>
      <c r="M28" s="59"/>
    </row>
    <row r="29" spans="1:14" ht="33.75" customHeight="1">
      <c r="A29" s="335" t="s">
        <v>181</v>
      </c>
      <c r="B29" s="335"/>
      <c r="C29" s="335"/>
      <c r="D29" s="335"/>
      <c r="E29" s="335"/>
      <c r="F29" s="335"/>
      <c r="G29" s="335"/>
      <c r="H29" s="335"/>
      <c r="I29" s="335"/>
      <c r="J29" s="335"/>
    </row>
  </sheetData>
  <sheetProtection password="CB13" sheet="1" objects="1" scenarios="1" formatCells="0" formatColumns="0" formatRows="0" insertRows="0" insertHyperlinks="0" autoFilter="0" pivotTables="0"/>
  <mergeCells count="15">
    <mergeCell ref="B14:G14"/>
    <mergeCell ref="A11:G11"/>
    <mergeCell ref="A27:J27"/>
    <mergeCell ref="A29:J29"/>
    <mergeCell ref="B15:G15"/>
    <mergeCell ref="B16:G16"/>
    <mergeCell ref="B17:G17"/>
    <mergeCell ref="B18:G18"/>
    <mergeCell ref="B19:G19"/>
    <mergeCell ref="A20:G20"/>
    <mergeCell ref="B9:G9"/>
    <mergeCell ref="B10:G10"/>
    <mergeCell ref="A8:M8"/>
    <mergeCell ref="B12:G12"/>
    <mergeCell ref="B13:G13"/>
  </mergeCells>
  <phoneticPr fontId="37" type="noConversion"/>
  <pageMargins left="0.23622047244094491" right="0.23622047244094491" top="0" bottom="0" header="0.31496062992125984" footer="0.31496062992125984"/>
  <pageSetup paperSize="9" scale="93"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IZ286"/>
  <sheetViews>
    <sheetView view="pageBreakPreview" zoomScale="70" zoomScaleNormal="80" zoomScaleSheetLayoutView="70" zoomScalePageLayoutView="85" workbookViewId="0">
      <selection activeCell="G3" sqref="G3"/>
    </sheetView>
  </sheetViews>
  <sheetFormatPr defaultColWidth="9.140625" defaultRowHeight="15" customHeight="1"/>
  <cols>
    <col min="1" max="1" width="33.28515625" style="2" customWidth="1"/>
    <col min="2" max="2" width="13.28515625" style="2" customWidth="1"/>
    <col min="3" max="3" width="14.42578125" style="2" customWidth="1"/>
    <col min="4" max="4" width="17.140625" style="2" customWidth="1"/>
    <col min="5" max="5" width="14.5703125" style="2" customWidth="1"/>
    <col min="6" max="6" width="14.28515625" style="2" customWidth="1"/>
    <col min="7" max="7" width="14" style="2" customWidth="1"/>
    <col min="8" max="8" width="14.7109375" style="2" customWidth="1"/>
    <col min="9" max="9" width="15.7109375" style="2" customWidth="1"/>
    <col min="10" max="10" width="14.28515625" style="2" customWidth="1"/>
    <col min="11" max="11" width="19.85546875" style="2" customWidth="1"/>
    <col min="12" max="12" width="14.140625" style="2" customWidth="1"/>
    <col min="13" max="14" width="14.5703125" style="2" customWidth="1"/>
    <col min="15" max="16" width="17.28515625" style="2" customWidth="1"/>
    <col min="17" max="18" width="17.28515625" style="2" hidden="1" customWidth="1"/>
    <col min="19" max="19" width="10.42578125" style="2" hidden="1" customWidth="1"/>
    <col min="20" max="20" width="9" style="2" hidden="1" customWidth="1"/>
    <col min="21" max="21" width="6.85546875" style="2" hidden="1" customWidth="1"/>
    <col min="22" max="25" width="13.140625" style="2" hidden="1" customWidth="1"/>
    <col min="26" max="58" width="13.140625" style="2" customWidth="1"/>
    <col min="59" max="16384" width="9.140625" style="2"/>
  </cols>
  <sheetData>
    <row r="1" spans="1:18" ht="18" customHeight="1">
      <c r="A1" s="95" t="s">
        <v>98</v>
      </c>
      <c r="B1" s="1"/>
      <c r="C1" s="1"/>
      <c r="D1" s="1"/>
      <c r="E1" s="1"/>
      <c r="F1" s="1"/>
      <c r="G1" s="1"/>
      <c r="H1" s="1"/>
      <c r="I1" s="1"/>
      <c r="J1" s="1"/>
      <c r="K1" s="1"/>
      <c r="L1" s="1"/>
      <c r="M1" s="1"/>
      <c r="N1" s="1"/>
      <c r="O1" s="1"/>
      <c r="P1" s="1"/>
      <c r="Q1" s="1"/>
      <c r="R1" s="1"/>
    </row>
    <row r="2" spans="1:18" ht="10.5" customHeight="1">
      <c r="A2" s="3"/>
      <c r="B2" s="4"/>
      <c r="C2" s="4"/>
      <c r="D2" s="4"/>
      <c r="E2" s="4"/>
      <c r="F2" s="4"/>
      <c r="G2" s="4"/>
      <c r="H2" s="4"/>
      <c r="I2" s="4"/>
      <c r="J2" s="4"/>
      <c r="K2" s="4"/>
      <c r="L2" s="4"/>
      <c r="M2" s="4"/>
      <c r="N2" s="4"/>
      <c r="O2" s="1"/>
      <c r="P2" s="1"/>
      <c r="Q2" s="1"/>
      <c r="R2" s="1"/>
    </row>
    <row r="3" spans="1:18" ht="30" customHeight="1">
      <c r="A3" s="385" t="s">
        <v>96</v>
      </c>
      <c r="B3" s="385"/>
      <c r="C3" s="385"/>
      <c r="D3" s="386"/>
      <c r="E3" s="386"/>
      <c r="F3" s="68" t="s">
        <v>2</v>
      </c>
      <c r="G3" s="69"/>
      <c r="H3" s="67"/>
      <c r="I3" s="67"/>
      <c r="J3" s="5"/>
      <c r="K3" s="5"/>
      <c r="L3" s="5"/>
      <c r="M3" s="5"/>
      <c r="N3" s="5"/>
      <c r="O3" s="1"/>
      <c r="P3" s="1"/>
      <c r="Q3" s="1"/>
      <c r="R3" s="1"/>
    </row>
    <row r="4" spans="1:18" ht="15" customHeight="1">
      <c r="A4" s="387" t="s">
        <v>97</v>
      </c>
      <c r="B4" s="387"/>
      <c r="C4" s="387"/>
      <c r="D4" s="388" t="str">
        <f>Page_2!A24</f>
        <v>PP8</v>
      </c>
      <c r="E4" s="388"/>
      <c r="F4" s="68" t="s">
        <v>53</v>
      </c>
      <c r="G4" s="69"/>
      <c r="H4" s="67"/>
      <c r="I4" s="67"/>
      <c r="J4" s="5"/>
      <c r="K4" s="5"/>
      <c r="L4" s="5"/>
      <c r="M4" s="5"/>
      <c r="N4" s="5"/>
      <c r="O4" s="1"/>
      <c r="P4" s="1"/>
      <c r="Q4" s="1"/>
      <c r="R4" s="1"/>
    </row>
    <row r="5" spans="1:18" ht="15" customHeight="1">
      <c r="A5" s="387" t="s">
        <v>190</v>
      </c>
      <c r="B5" s="387"/>
      <c r="C5" s="387"/>
      <c r="D5" s="386"/>
      <c r="E5" s="386"/>
      <c r="F5" s="68" t="s">
        <v>5</v>
      </c>
      <c r="G5" s="69"/>
      <c r="H5" s="67"/>
      <c r="I5" s="67"/>
      <c r="J5" s="5"/>
      <c r="K5" s="5"/>
      <c r="L5" s="5"/>
      <c r="M5" s="5"/>
      <c r="N5" s="5"/>
      <c r="O5" s="1"/>
      <c r="P5" s="1"/>
      <c r="Q5" s="1"/>
      <c r="R5" s="1"/>
    </row>
    <row r="6" spans="1:18" ht="15" customHeight="1">
      <c r="A6" s="387" t="s">
        <v>48</v>
      </c>
      <c r="B6" s="387"/>
      <c r="C6" s="387"/>
      <c r="D6" s="386"/>
      <c r="E6" s="386"/>
      <c r="F6" s="68" t="s">
        <v>7</v>
      </c>
      <c r="G6" s="69"/>
      <c r="H6" s="67"/>
      <c r="I6" s="67"/>
      <c r="J6" s="5"/>
      <c r="K6" s="5"/>
      <c r="L6" s="5"/>
      <c r="M6" s="5"/>
      <c r="N6" s="5"/>
      <c r="O6" s="1"/>
      <c r="P6" s="1"/>
      <c r="Q6" s="1"/>
      <c r="R6" s="1"/>
    </row>
    <row r="7" spans="1:18" ht="32.25" customHeight="1">
      <c r="A7" s="387" t="s">
        <v>49</v>
      </c>
      <c r="B7" s="387"/>
      <c r="C7" s="387"/>
      <c r="D7" s="386"/>
      <c r="E7" s="386"/>
      <c r="F7" s="68" t="s">
        <v>54</v>
      </c>
      <c r="G7" s="70"/>
      <c r="H7" s="67"/>
      <c r="I7" s="67"/>
      <c r="J7" s="301"/>
      <c r="K7" s="301"/>
      <c r="L7" s="5"/>
      <c r="M7" s="5"/>
      <c r="N7" s="5"/>
      <c r="O7" s="1"/>
      <c r="P7" s="1"/>
      <c r="Q7" s="1"/>
      <c r="R7" s="1"/>
    </row>
    <row r="8" spans="1:18" ht="12.75" customHeight="1">
      <c r="A8" s="1"/>
      <c r="B8" s="1"/>
      <c r="C8" s="6"/>
      <c r="D8" s="1"/>
      <c r="E8" s="1"/>
      <c r="F8" s="1"/>
      <c r="G8" s="1"/>
      <c r="H8" s="1"/>
      <c r="I8" s="7"/>
      <c r="J8" s="1"/>
      <c r="K8" s="1"/>
      <c r="L8" s="1"/>
      <c r="M8" s="1"/>
      <c r="N8" s="1"/>
      <c r="O8" s="1"/>
      <c r="P8" s="1"/>
      <c r="Q8" s="1"/>
      <c r="R8" s="1"/>
    </row>
    <row r="9" spans="1:18" ht="12.75" customHeight="1">
      <c r="A9" s="1"/>
      <c r="B9" s="1"/>
      <c r="C9" s="1"/>
      <c r="D9" s="1"/>
      <c r="E9" s="1"/>
      <c r="F9" s="1"/>
      <c r="G9" s="1"/>
      <c r="H9" s="1"/>
      <c r="I9" s="7"/>
      <c r="J9" s="1"/>
      <c r="K9" s="1"/>
      <c r="L9" s="1"/>
      <c r="M9" s="1"/>
      <c r="N9" s="1"/>
      <c r="O9" s="1"/>
      <c r="P9" s="1"/>
      <c r="Q9" s="1"/>
      <c r="R9" s="1"/>
    </row>
    <row r="10" spans="1:18" ht="16.5" customHeight="1">
      <c r="A10" s="95" t="s">
        <v>99</v>
      </c>
      <c r="B10" s="1"/>
      <c r="C10" s="1"/>
      <c r="D10" s="1"/>
      <c r="E10" s="1"/>
      <c r="F10" s="1"/>
      <c r="G10" s="1"/>
      <c r="H10" s="1"/>
      <c r="I10" s="7"/>
      <c r="J10" s="1"/>
      <c r="K10" s="1"/>
      <c r="L10" s="1"/>
      <c r="M10" s="1"/>
      <c r="N10" s="1"/>
      <c r="O10" s="1"/>
      <c r="P10" s="1"/>
      <c r="Q10" s="1"/>
      <c r="R10" s="1"/>
    </row>
    <row r="11" spans="1:18" ht="3.75" customHeight="1">
      <c r="A11" s="8"/>
      <c r="B11" s="1"/>
      <c r="C11" s="1"/>
      <c r="D11" s="1"/>
      <c r="E11" s="1"/>
      <c r="F11" s="1"/>
      <c r="G11" s="1"/>
      <c r="H11" s="1"/>
      <c r="I11" s="7"/>
      <c r="J11" s="1"/>
      <c r="K11" s="1"/>
      <c r="L11" s="1"/>
      <c r="M11" s="1"/>
      <c r="N11" s="1"/>
      <c r="O11" s="1"/>
      <c r="P11" s="1"/>
      <c r="Q11" s="1"/>
      <c r="R11" s="1"/>
    </row>
    <row r="12" spans="1:18" ht="18.75" customHeight="1">
      <c r="A12" s="387" t="s">
        <v>40</v>
      </c>
      <c r="B12" s="387"/>
      <c r="C12" s="387"/>
      <c r="D12" s="71">
        <f>D14*D15</f>
        <v>0</v>
      </c>
      <c r="E12" s="1"/>
      <c r="F12" s="1"/>
      <c r="G12" s="1"/>
      <c r="H12" s="1"/>
      <c r="I12" s="7"/>
      <c r="J12" s="1"/>
      <c r="K12" s="1"/>
      <c r="L12" s="1"/>
      <c r="M12" s="1"/>
      <c r="N12" s="1"/>
      <c r="O12" s="1"/>
      <c r="P12" s="1"/>
      <c r="Q12" s="1"/>
      <c r="R12" s="1"/>
    </row>
    <row r="13" spans="1:18" ht="27.75" customHeight="1">
      <c r="A13" s="387" t="s">
        <v>176</v>
      </c>
      <c r="B13" s="387"/>
      <c r="C13" s="387"/>
      <c r="D13" s="72">
        <f>D14-D12</f>
        <v>0</v>
      </c>
      <c r="E13" s="5"/>
      <c r="F13" s="1"/>
      <c r="G13" s="1"/>
      <c r="H13" s="1"/>
      <c r="I13" s="7"/>
      <c r="J13" s="1"/>
      <c r="K13" s="1"/>
      <c r="L13" s="1"/>
      <c r="M13" s="1"/>
      <c r="N13" s="1"/>
      <c r="O13" s="1"/>
      <c r="P13" s="1"/>
      <c r="Q13" s="1"/>
      <c r="R13" s="1"/>
    </row>
    <row r="14" spans="1:18" ht="27.75" customHeight="1">
      <c r="A14" s="387" t="s">
        <v>56</v>
      </c>
      <c r="B14" s="387"/>
      <c r="C14" s="387"/>
      <c r="D14" s="72">
        <f>I267</f>
        <v>0</v>
      </c>
      <c r="E14" s="5"/>
      <c r="F14" s="310">
        <v>0.85</v>
      </c>
      <c r="G14" s="1"/>
      <c r="H14" s="1"/>
      <c r="I14" s="7"/>
      <c r="J14" s="1"/>
      <c r="K14" s="1"/>
      <c r="L14" s="1"/>
      <c r="M14" s="1"/>
      <c r="N14" s="1"/>
      <c r="O14" s="1"/>
      <c r="P14" s="1"/>
      <c r="Q14" s="1"/>
      <c r="R14" s="1"/>
    </row>
    <row r="15" spans="1:18" ht="30.75" customHeight="1">
      <c r="A15" s="387" t="s">
        <v>100</v>
      </c>
      <c r="B15" s="387"/>
      <c r="C15" s="387"/>
      <c r="D15" s="312">
        <v>0.85</v>
      </c>
      <c r="E15" s="5"/>
      <c r="F15" s="310">
        <v>0.5</v>
      </c>
      <c r="G15" s="1"/>
      <c r="H15" s="1"/>
      <c r="I15" s="7"/>
      <c r="J15" s="1"/>
      <c r="K15" s="1"/>
      <c r="L15" s="1"/>
      <c r="M15" s="1"/>
      <c r="N15" s="1"/>
      <c r="O15" s="1"/>
      <c r="P15" s="1"/>
      <c r="Q15" s="1"/>
      <c r="R15" s="1"/>
    </row>
    <row r="16" spans="1:18" ht="33.75" customHeight="1">
      <c r="A16" s="387" t="s">
        <v>155</v>
      </c>
      <c r="B16" s="387"/>
      <c r="C16" s="387"/>
      <c r="D16" s="72">
        <f>I282</f>
        <v>0</v>
      </c>
      <c r="E16" s="1"/>
      <c r="F16" s="1"/>
      <c r="G16" s="1"/>
      <c r="H16" s="1"/>
      <c r="I16" s="7"/>
      <c r="J16" s="1"/>
      <c r="K16" s="1"/>
      <c r="L16" s="1"/>
      <c r="M16" s="1"/>
      <c r="N16" s="1"/>
      <c r="O16" s="1"/>
      <c r="P16" s="1"/>
      <c r="Q16" s="1"/>
      <c r="R16" s="1"/>
    </row>
    <row r="17" spans="1:25" ht="13.5" customHeight="1">
      <c r="A17" s="1"/>
      <c r="B17" s="1"/>
      <c r="C17" s="1"/>
      <c r="D17" s="1"/>
      <c r="E17" s="76"/>
      <c r="F17" s="76"/>
      <c r="G17" s="76"/>
      <c r="H17" s="1"/>
      <c r="I17" s="7"/>
      <c r="J17" s="1"/>
      <c r="K17" s="1"/>
      <c r="L17" s="1"/>
      <c r="M17" s="1"/>
      <c r="N17" s="1"/>
      <c r="O17" s="1"/>
      <c r="P17" s="1"/>
      <c r="Q17" s="1"/>
      <c r="R17" s="1"/>
    </row>
    <row r="18" spans="1:25" ht="16.5" customHeight="1">
      <c r="A18" s="95" t="s">
        <v>101</v>
      </c>
      <c r="B18" s="1"/>
      <c r="C18" s="1"/>
      <c r="D18" s="1"/>
      <c r="E18" s="77"/>
      <c r="F18" s="74" t="s">
        <v>104</v>
      </c>
      <c r="G18" s="76"/>
      <c r="H18" s="75"/>
      <c r="I18" s="7"/>
      <c r="J18" s="1"/>
      <c r="K18" s="1"/>
      <c r="L18" s="1"/>
      <c r="M18" s="1"/>
      <c r="N18" s="1"/>
      <c r="O18" s="1"/>
      <c r="P18" s="1"/>
      <c r="Q18" s="1"/>
      <c r="R18" s="1"/>
    </row>
    <row r="19" spans="1:25" ht="6.75" customHeight="1">
      <c r="A19" s="1"/>
      <c r="B19" s="1"/>
      <c r="C19" s="1"/>
      <c r="D19" s="1"/>
      <c r="E19" s="79"/>
      <c r="F19" s="74" t="s">
        <v>113</v>
      </c>
      <c r="G19" s="76"/>
      <c r="H19" s="75"/>
      <c r="I19" s="7"/>
      <c r="J19" s="1"/>
      <c r="K19" s="1"/>
      <c r="L19" s="1"/>
      <c r="M19" s="1"/>
      <c r="N19" s="1"/>
      <c r="O19" s="1"/>
      <c r="P19" s="1"/>
      <c r="Q19" s="1"/>
      <c r="R19" s="1"/>
    </row>
    <row r="20" spans="1:25" ht="36.75" customHeight="1">
      <c r="A20" s="361" t="s">
        <v>102</v>
      </c>
      <c r="B20" s="361"/>
      <c r="C20" s="361"/>
      <c r="D20" s="73" t="s">
        <v>203</v>
      </c>
      <c r="E20" s="79"/>
      <c r="F20" s="74" t="s">
        <v>105</v>
      </c>
      <c r="G20" s="76"/>
      <c r="H20" s="75"/>
      <c r="I20" s="7"/>
      <c r="J20" s="1"/>
      <c r="K20" s="1"/>
      <c r="L20" s="1"/>
      <c r="M20" s="1"/>
      <c r="N20" s="1"/>
      <c r="O20" s="1"/>
      <c r="P20" s="1"/>
      <c r="Q20" s="1"/>
      <c r="R20" s="1"/>
    </row>
    <row r="21" spans="1:25" ht="54" customHeight="1">
      <c r="A21" s="389" t="s">
        <v>103</v>
      </c>
      <c r="B21" s="389"/>
      <c r="C21" s="389"/>
      <c r="D21" s="300"/>
      <c r="E21" s="79"/>
      <c r="F21" s="78"/>
      <c r="G21" s="76"/>
      <c r="H21" s="75"/>
      <c r="I21" s="7"/>
      <c r="J21" s="1"/>
      <c r="K21" s="1"/>
      <c r="L21" s="1"/>
      <c r="M21" s="1"/>
      <c r="N21" s="1"/>
      <c r="O21" s="1"/>
      <c r="P21" s="1"/>
      <c r="Q21" s="1"/>
      <c r="R21" s="1"/>
    </row>
    <row r="22" spans="1:25" ht="4.5" customHeight="1">
      <c r="A22" s="1"/>
      <c r="B22" s="1"/>
      <c r="D22" s="1"/>
      <c r="E22" s="1"/>
      <c r="F22" s="1"/>
      <c r="G22" s="1"/>
      <c r="H22" s="1"/>
      <c r="I22" s="7"/>
      <c r="J22" s="1"/>
      <c r="K22" s="1"/>
      <c r="L22" s="1"/>
      <c r="M22" s="1"/>
      <c r="N22" s="1"/>
      <c r="O22" s="1"/>
      <c r="P22" s="1"/>
      <c r="Q22" s="1"/>
      <c r="R22" s="1"/>
    </row>
    <row r="23" spans="1:25" ht="18.75" customHeight="1">
      <c r="A23" s="10" t="s">
        <v>215</v>
      </c>
      <c r="B23" s="1"/>
      <c r="C23" s="1"/>
      <c r="D23" s="1"/>
      <c r="E23" s="1"/>
      <c r="F23" s="1"/>
      <c r="G23" s="1"/>
      <c r="H23" s="1"/>
      <c r="I23" s="7"/>
      <c r="J23" s="1"/>
      <c r="K23" s="1"/>
      <c r="L23" s="1"/>
      <c r="M23" s="1"/>
      <c r="N23" s="1"/>
      <c r="O23" s="1"/>
      <c r="P23" s="1"/>
      <c r="Q23" s="1"/>
      <c r="R23" s="1"/>
    </row>
    <row r="24" spans="1:25" ht="3.75" customHeight="1">
      <c r="A24" s="11"/>
      <c r="B24" s="1"/>
      <c r="C24" s="1"/>
      <c r="D24" s="1"/>
      <c r="G24" s="12"/>
      <c r="H24" s="12"/>
      <c r="I24" s="13"/>
    </row>
    <row r="25" spans="1:25" ht="118.5" customHeight="1">
      <c r="A25" s="127" t="s">
        <v>186</v>
      </c>
      <c r="B25" s="127" t="s">
        <v>109</v>
      </c>
      <c r="C25" s="127" t="s">
        <v>110</v>
      </c>
      <c r="D25" s="127" t="s">
        <v>223</v>
      </c>
      <c r="E25" s="14"/>
      <c r="F25" s="14"/>
      <c r="G25" s="1"/>
      <c r="H25" s="1"/>
      <c r="I25" s="1"/>
      <c r="J25" s="1"/>
      <c r="K25" s="1"/>
      <c r="L25" s="1"/>
      <c r="M25" s="1"/>
      <c r="N25" s="1"/>
      <c r="O25" s="1"/>
      <c r="P25" s="1"/>
      <c r="Q25" s="1"/>
      <c r="R25" s="1"/>
    </row>
    <row r="26" spans="1:25" ht="32.25" customHeight="1">
      <c r="A26" s="81">
        <f>D3</f>
        <v>0</v>
      </c>
      <c r="B26" s="320" t="s">
        <v>108</v>
      </c>
      <c r="C26" s="313" t="e">
        <f>D26/D$32</f>
        <v>#DIV/0!</v>
      </c>
      <c r="D26" s="83"/>
      <c r="E26" s="15"/>
      <c r="F26" s="15"/>
      <c r="G26" s="1"/>
      <c r="H26" s="1"/>
      <c r="I26" s="1"/>
      <c r="J26" s="1"/>
      <c r="K26" s="1"/>
      <c r="L26" s="1"/>
      <c r="M26" s="1"/>
      <c r="N26" s="1"/>
      <c r="O26" s="1"/>
      <c r="P26" s="1"/>
      <c r="Q26" s="1"/>
      <c r="R26" s="1"/>
    </row>
    <row r="27" spans="1:25" ht="65.25" customHeight="1">
      <c r="A27" s="311" t="s">
        <v>216</v>
      </c>
      <c r="B27" s="320" t="s">
        <v>107</v>
      </c>
      <c r="C27" s="313" t="e">
        <f>D27/D$32</f>
        <v>#DIV/0!</v>
      </c>
      <c r="D27" s="83"/>
      <c r="E27" s="131"/>
      <c r="F27" s="75"/>
      <c r="G27" s="76"/>
      <c r="H27" s="1"/>
      <c r="I27" s="1"/>
      <c r="J27" s="1"/>
      <c r="K27" s="1"/>
      <c r="L27" s="1"/>
      <c r="M27" s="1"/>
      <c r="N27" s="1"/>
      <c r="O27" s="1"/>
      <c r="P27" s="1"/>
      <c r="Q27" s="1"/>
      <c r="R27" s="1"/>
    </row>
    <row r="28" spans="1:25" ht="36.75" customHeight="1">
      <c r="A28" s="84" t="s">
        <v>106</v>
      </c>
      <c r="B28" s="82"/>
      <c r="C28" s="313" t="e">
        <f>D28/D$32</f>
        <v>#DIV/0!</v>
      </c>
      <c r="D28" s="83"/>
      <c r="E28" s="80" t="s">
        <v>107</v>
      </c>
      <c r="F28" s="75"/>
      <c r="G28" s="76"/>
      <c r="H28" s="1"/>
      <c r="I28" s="1"/>
      <c r="J28" s="1"/>
      <c r="K28" s="1"/>
      <c r="L28" s="1"/>
      <c r="M28" s="1"/>
      <c r="N28" s="1"/>
      <c r="O28" s="1"/>
      <c r="P28" s="1"/>
      <c r="Q28" s="1"/>
      <c r="R28" s="1"/>
    </row>
    <row r="29" spans="1:25" ht="40.5" customHeight="1">
      <c r="A29" s="84" t="s">
        <v>217</v>
      </c>
      <c r="B29" s="82"/>
      <c r="C29" s="313" t="e">
        <f>D29/D$32</f>
        <v>#DIV/0!</v>
      </c>
      <c r="D29" s="83"/>
      <c r="E29" s="80" t="s">
        <v>108</v>
      </c>
      <c r="F29" s="80"/>
      <c r="G29" s="76"/>
      <c r="H29" s="1"/>
      <c r="I29" s="1"/>
      <c r="J29" s="1"/>
      <c r="K29" s="1"/>
      <c r="L29" s="1"/>
      <c r="M29" s="1"/>
      <c r="N29" s="1"/>
      <c r="O29" s="1"/>
      <c r="P29" s="1"/>
      <c r="Q29" s="1"/>
      <c r="R29" s="1"/>
    </row>
    <row r="30" spans="1:25" ht="33.75" customHeight="1">
      <c r="A30" s="385" t="s">
        <v>111</v>
      </c>
      <c r="B30" s="385"/>
      <c r="C30" s="314" t="e">
        <f>D30/D32</f>
        <v>#DIV/0!</v>
      </c>
      <c r="D30" s="315">
        <f>SUMIF(B26:B29,"pubblico / public",D26:D29)</f>
        <v>0</v>
      </c>
      <c r="E30" s="132"/>
      <c r="F30" s="80"/>
      <c r="G30" s="76"/>
      <c r="H30" s="1"/>
      <c r="I30" s="1"/>
      <c r="J30" s="1"/>
      <c r="K30" s="1"/>
      <c r="L30" s="1"/>
      <c r="M30" s="1"/>
      <c r="N30" s="1"/>
      <c r="O30" s="1"/>
      <c r="P30" s="1"/>
      <c r="Q30" s="1"/>
      <c r="R30" s="1"/>
    </row>
    <row r="31" spans="1:25" ht="32.25" customHeight="1">
      <c r="A31" s="385" t="s">
        <v>112</v>
      </c>
      <c r="B31" s="385"/>
      <c r="C31" s="314" t="e">
        <f>D31/D32</f>
        <v>#DIV/0!</v>
      </c>
      <c r="D31" s="315">
        <f>SUMIF(B26:B29,"privato / private",D26:D29)</f>
        <v>0</v>
      </c>
      <c r="E31" s="132"/>
      <c r="F31" s="80"/>
      <c r="G31" s="76"/>
      <c r="H31" s="1"/>
      <c r="I31" s="1"/>
      <c r="J31" s="1"/>
      <c r="K31" s="1"/>
      <c r="L31" s="1"/>
      <c r="M31" s="1"/>
      <c r="N31" s="1"/>
      <c r="O31" s="1"/>
      <c r="P31" s="1"/>
      <c r="Q31" s="1"/>
      <c r="R31" s="1"/>
      <c r="S31" s="100" t="s">
        <v>159</v>
      </c>
      <c r="T31" s="100" t="s">
        <v>29</v>
      </c>
      <c r="U31" s="100" t="s">
        <v>132</v>
      </c>
      <c r="V31" s="100" t="s">
        <v>14</v>
      </c>
      <c r="W31" s="100" t="str">
        <f>Page_2!A35</f>
        <v>WP0</v>
      </c>
      <c r="X31" s="100" t="str">
        <f>Page_2!A51</f>
        <v>P0</v>
      </c>
      <c r="Y31" s="100" t="s">
        <v>157</v>
      </c>
    </row>
    <row r="32" spans="1:25" ht="20.25" customHeight="1">
      <c r="A32" s="122" t="s">
        <v>13</v>
      </c>
      <c r="B32" s="123"/>
      <c r="C32" s="124"/>
      <c r="D32" s="85">
        <f>D30+D31</f>
        <v>0</v>
      </c>
      <c r="E32" s="5"/>
      <c r="F32" s="5"/>
      <c r="G32" s="5"/>
      <c r="H32" s="5"/>
      <c r="I32" s="5"/>
      <c r="J32" s="5"/>
      <c r="K32" s="5"/>
      <c r="L32" s="5"/>
      <c r="M32" s="5"/>
      <c r="N32" s="5"/>
      <c r="O32" s="1"/>
      <c r="P32" s="1"/>
      <c r="Q32" s="1"/>
      <c r="R32" s="1"/>
      <c r="S32" s="100" t="s">
        <v>169</v>
      </c>
      <c r="T32" s="100" t="s">
        <v>30</v>
      </c>
      <c r="U32" s="100" t="s">
        <v>133</v>
      </c>
      <c r="V32" s="100" t="s">
        <v>18</v>
      </c>
      <c r="W32" s="100" t="str">
        <f>Page_2!A36</f>
        <v>WP1</v>
      </c>
      <c r="X32" s="100" t="str">
        <f>Page_2!A52</f>
        <v>P1</v>
      </c>
      <c r="Y32" s="100" t="s">
        <v>113</v>
      </c>
    </row>
    <row r="33" spans="1:260" ht="18.75" customHeight="1">
      <c r="A33" s="5"/>
      <c r="B33" s="5"/>
      <c r="C33" s="5"/>
      <c r="D33" s="5"/>
      <c r="E33" s="5"/>
      <c r="F33" s="5"/>
      <c r="G33" s="5"/>
      <c r="H33" s="5"/>
      <c r="I33" s="5"/>
      <c r="J33" s="5"/>
      <c r="K33" s="5"/>
      <c r="L33" s="5"/>
      <c r="M33" s="5"/>
      <c r="N33" s="5"/>
      <c r="O33" s="1"/>
      <c r="P33" s="1"/>
      <c r="Q33" s="1"/>
      <c r="R33" s="1"/>
      <c r="S33" s="100" t="s">
        <v>160</v>
      </c>
      <c r="T33" s="100" t="s">
        <v>127</v>
      </c>
      <c r="V33" s="100" t="s">
        <v>19</v>
      </c>
      <c r="W33" s="100" t="str">
        <f>Page_2!A37</f>
        <v>WP2</v>
      </c>
      <c r="X33" s="100" t="str">
        <f>Page_2!A53</f>
        <v>P2</v>
      </c>
    </row>
    <row r="34" spans="1:260" ht="16.5" customHeight="1">
      <c r="A34" s="301"/>
      <c r="B34" s="301"/>
      <c r="C34" s="301"/>
      <c r="D34" s="301"/>
      <c r="E34" s="17"/>
      <c r="F34" s="17"/>
      <c r="G34" s="17"/>
      <c r="H34" s="17"/>
      <c r="I34" s="17"/>
      <c r="J34" s="17"/>
      <c r="K34" s="17"/>
      <c r="L34" s="17"/>
      <c r="M34" s="17"/>
      <c r="N34" s="17"/>
      <c r="O34" s="1"/>
      <c r="P34" s="1"/>
      <c r="Q34" s="1"/>
      <c r="R34" s="1"/>
      <c r="S34" s="100" t="s">
        <v>158</v>
      </c>
      <c r="T34" s="100" t="s">
        <v>128</v>
      </c>
      <c r="U34" s="100"/>
      <c r="V34" s="100" t="s">
        <v>20</v>
      </c>
      <c r="W34" s="100" t="str">
        <f>Page_2!A38</f>
        <v>WP3</v>
      </c>
      <c r="X34" s="100" t="str">
        <f>Page_2!A54</f>
        <v>P3</v>
      </c>
    </row>
    <row r="35" spans="1:260" ht="18" customHeight="1">
      <c r="A35" s="95" t="s">
        <v>114</v>
      </c>
      <c r="B35" s="95"/>
      <c r="C35" s="95"/>
      <c r="D35" s="95"/>
      <c r="E35" s="95"/>
      <c r="F35" s="95"/>
      <c r="G35" s="95"/>
      <c r="H35" s="95"/>
      <c r="I35" s="95"/>
      <c r="J35" s="95"/>
      <c r="K35" s="95"/>
      <c r="L35" s="95"/>
      <c r="M35" s="95"/>
      <c r="N35" s="95"/>
      <c r="O35" s="1"/>
      <c r="P35" s="1"/>
      <c r="Q35" s="1"/>
      <c r="R35" s="1"/>
      <c r="S35" s="100" t="s">
        <v>161</v>
      </c>
      <c r="T35" s="100" t="s">
        <v>129</v>
      </c>
      <c r="U35" s="100"/>
      <c r="V35" s="100"/>
      <c r="W35" s="100" t="str">
        <f>Page_2!A39</f>
        <v>WP4</v>
      </c>
      <c r="X35" s="100" t="str">
        <f>Page_2!A55</f>
        <v>P4</v>
      </c>
    </row>
    <row r="36" spans="1:260" ht="7.5" customHeight="1">
      <c r="A36" s="390"/>
      <c r="B36" s="390"/>
      <c r="C36" s="390"/>
      <c r="D36" s="390"/>
      <c r="E36" s="390"/>
      <c r="F36" s="390"/>
      <c r="G36" s="390"/>
      <c r="H36" s="390"/>
      <c r="I36" s="390"/>
      <c r="J36" s="390"/>
      <c r="K36" s="390"/>
      <c r="L36" s="390"/>
      <c r="M36" s="390"/>
      <c r="N36" s="301"/>
      <c r="O36" s="1"/>
      <c r="P36" s="1"/>
      <c r="Q36" s="1"/>
      <c r="R36" s="1"/>
      <c r="S36" s="100" t="s">
        <v>162</v>
      </c>
      <c r="T36" s="100" t="s">
        <v>130</v>
      </c>
      <c r="U36" s="100"/>
      <c r="V36" s="101"/>
      <c r="W36" s="100" t="str">
        <f>Page_2!A40</f>
        <v>WP5</v>
      </c>
      <c r="X36" s="100" t="str">
        <f>Page_2!A56</f>
        <v>P5</v>
      </c>
    </row>
    <row r="37" spans="1:260" ht="16.5" customHeight="1">
      <c r="A37" s="95" t="s">
        <v>115</v>
      </c>
      <c r="B37" s="95"/>
      <c r="C37" s="95"/>
      <c r="D37" s="95"/>
      <c r="E37" s="52"/>
      <c r="F37" s="52"/>
      <c r="G37" s="95"/>
      <c r="H37" s="95"/>
      <c r="I37" s="95"/>
      <c r="J37" s="95"/>
      <c r="K37" s="95"/>
      <c r="L37" s="95"/>
      <c r="M37" s="95"/>
      <c r="N37" s="95"/>
      <c r="O37" s="1"/>
      <c r="P37" s="1"/>
      <c r="Q37" s="1"/>
      <c r="R37" s="1"/>
      <c r="S37" s="100" t="s">
        <v>170</v>
      </c>
      <c r="T37" s="100" t="s">
        <v>131</v>
      </c>
      <c r="U37" s="100"/>
      <c r="V37" s="101"/>
      <c r="W37" s="100" t="str">
        <f>Page_2!A41</f>
        <v>WP6</v>
      </c>
      <c r="X37" s="100" t="str">
        <f>Page_2!A57</f>
        <v>P6</v>
      </c>
    </row>
    <row r="38" spans="1:260" ht="7.5" customHeight="1">
      <c r="A38" s="120"/>
      <c r="B38" s="120"/>
      <c r="C38" s="120"/>
      <c r="D38" s="120"/>
      <c r="E38" s="288"/>
      <c r="F38" s="288"/>
      <c r="G38" s="120"/>
      <c r="H38" s="120"/>
      <c r="I38" s="120"/>
      <c r="J38" s="120"/>
      <c r="K38" s="120"/>
      <c r="L38" s="120"/>
      <c r="M38" s="120"/>
      <c r="N38" s="120"/>
      <c r="O38" s="1"/>
      <c r="P38" s="1"/>
      <c r="Q38" s="1"/>
      <c r="R38" s="1"/>
      <c r="S38" s="100" t="s">
        <v>163</v>
      </c>
      <c r="T38" s="100"/>
      <c r="U38" s="100"/>
      <c r="V38" s="101"/>
      <c r="W38" s="100"/>
      <c r="X38" s="100" t="str">
        <f>Page_2!A58</f>
        <v>P7</v>
      </c>
    </row>
    <row r="39" spans="1:260" ht="33.75" customHeight="1">
      <c r="A39" s="361" t="s">
        <v>102</v>
      </c>
      <c r="B39" s="361"/>
      <c r="C39" s="361"/>
      <c r="D39" s="73" t="s">
        <v>203</v>
      </c>
      <c r="E39" s="290" t="s">
        <v>104</v>
      </c>
      <c r="F39" s="289"/>
      <c r="G39" s="18"/>
      <c r="H39" s="18"/>
      <c r="I39" s="18"/>
      <c r="J39" s="18"/>
      <c r="K39" s="18"/>
      <c r="L39" s="18"/>
      <c r="M39" s="18"/>
      <c r="N39" s="18"/>
      <c r="O39" s="18"/>
      <c r="P39" s="18"/>
      <c r="Q39" s="18"/>
      <c r="R39" s="18"/>
      <c r="S39" s="100" t="s">
        <v>172</v>
      </c>
      <c r="T39" s="96"/>
      <c r="U39" s="96"/>
      <c r="V39" s="99"/>
      <c r="W39" s="96"/>
      <c r="X39" s="96"/>
    </row>
    <row r="40" spans="1:260" ht="72" customHeight="1">
      <c r="A40" s="389" t="s">
        <v>117</v>
      </c>
      <c r="B40" s="389"/>
      <c r="C40" s="389"/>
      <c r="D40" s="82" t="s">
        <v>113</v>
      </c>
      <c r="E40" s="290" t="s">
        <v>113</v>
      </c>
      <c r="F40" s="289"/>
      <c r="G40" s="18"/>
      <c r="H40" s="18"/>
      <c r="I40" s="18"/>
      <c r="J40" s="18"/>
      <c r="K40" s="18"/>
      <c r="L40" s="18"/>
      <c r="M40" s="18"/>
      <c r="N40" s="18"/>
      <c r="O40" s="18"/>
      <c r="P40" s="18"/>
      <c r="Q40" s="18"/>
      <c r="R40" s="18"/>
      <c r="S40" s="100" t="s">
        <v>164</v>
      </c>
      <c r="T40" s="27"/>
      <c r="V40" s="28"/>
      <c r="W40" s="27"/>
      <c r="X40" s="27"/>
    </row>
    <row r="41" spans="1:260" ht="7.5" customHeight="1">
      <c r="A41" s="5"/>
      <c r="B41" s="5"/>
      <c r="C41" s="5"/>
      <c r="D41" s="5"/>
      <c r="E41" s="5"/>
      <c r="F41" s="5"/>
      <c r="G41" s="5"/>
      <c r="H41" s="5"/>
      <c r="I41" s="5"/>
      <c r="J41" s="5"/>
      <c r="K41" s="5"/>
      <c r="L41" s="5"/>
      <c r="M41" s="5"/>
      <c r="N41" s="5"/>
      <c r="O41" s="1"/>
      <c r="P41" s="1"/>
      <c r="Q41" s="1"/>
      <c r="R41" s="1"/>
      <c r="S41" s="100" t="s">
        <v>165</v>
      </c>
      <c r="T41" s="27"/>
      <c r="X41" s="27"/>
    </row>
    <row r="42" spans="1:260" ht="17.25" customHeight="1">
      <c r="A42" s="10" t="s">
        <v>116</v>
      </c>
      <c r="B42" s="1"/>
      <c r="C42" s="1"/>
      <c r="D42" s="1"/>
      <c r="E42" s="1"/>
      <c r="F42" s="1"/>
      <c r="G42" s="1"/>
      <c r="H42" s="1"/>
      <c r="I42" s="7"/>
      <c r="J42" s="1"/>
      <c r="K42" s="1"/>
      <c r="L42" s="1"/>
      <c r="M42" s="1"/>
      <c r="N42" s="1"/>
      <c r="O42" s="1"/>
      <c r="P42" s="1"/>
      <c r="Q42" s="1"/>
      <c r="R42" s="1"/>
      <c r="S42" s="100" t="s">
        <v>166</v>
      </c>
      <c r="T42" s="27"/>
      <c r="V42" s="121"/>
      <c r="X42" s="27"/>
      <c r="Y42" s="121"/>
    </row>
    <row r="43" spans="1:260" ht="4.5" customHeight="1">
      <c r="A43" s="5"/>
      <c r="B43" s="5"/>
      <c r="C43" s="5"/>
      <c r="D43" s="5"/>
      <c r="E43" s="5"/>
      <c r="F43" s="5"/>
      <c r="G43" s="5"/>
      <c r="H43" s="5"/>
      <c r="I43" s="5"/>
      <c r="J43" s="5"/>
      <c r="K43" s="5"/>
      <c r="L43" s="5"/>
      <c r="M43" s="5"/>
      <c r="N43" s="5"/>
      <c r="O43" s="1"/>
      <c r="P43" s="1"/>
      <c r="Q43" s="1"/>
      <c r="R43" s="1"/>
      <c r="S43" s="100" t="s">
        <v>171</v>
      </c>
      <c r="T43" s="27"/>
      <c r="U43" s="27"/>
      <c r="V43" s="121"/>
      <c r="X43" s="27"/>
      <c r="Y43" s="121"/>
    </row>
    <row r="44" spans="1:260" ht="15" customHeight="1">
      <c r="A44" s="95" t="s">
        <v>118</v>
      </c>
      <c r="B44" s="21"/>
      <c r="C44" s="21"/>
      <c r="D44" s="21"/>
      <c r="E44" s="21"/>
      <c r="F44" s="21"/>
      <c r="G44" s="21"/>
      <c r="H44" s="21"/>
      <c r="I44" s="21"/>
      <c r="J44" s="21"/>
      <c r="K44" s="21"/>
      <c r="L44" s="21"/>
      <c r="M44" s="21"/>
      <c r="N44" s="21"/>
      <c r="O44" s="5"/>
      <c r="P44" s="5"/>
      <c r="Q44" s="5"/>
      <c r="R44" s="5"/>
      <c r="S44" s="100" t="s">
        <v>167</v>
      </c>
      <c r="T44" s="370"/>
      <c r="U44" s="370"/>
      <c r="V44" s="293"/>
      <c r="W44" s="12"/>
      <c r="X44" s="30"/>
      <c r="Y44" s="293"/>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row>
    <row r="45" spans="1:260" ht="6.75" customHeight="1">
      <c r="A45" s="23"/>
      <c r="B45" s="23"/>
      <c r="C45" s="23"/>
      <c r="D45" s="23"/>
      <c r="E45" s="23"/>
      <c r="F45" s="23"/>
      <c r="G45" s="23"/>
      <c r="H45" s="23"/>
      <c r="I45" s="23"/>
      <c r="J45" s="23"/>
      <c r="K45" s="23"/>
      <c r="L45" s="23"/>
      <c r="M45" s="23"/>
      <c r="N45" s="23"/>
      <c r="O45" s="23"/>
      <c r="P45" s="23"/>
      <c r="Q45" s="23"/>
      <c r="R45" s="23"/>
      <c r="S45" s="100" t="s">
        <v>168</v>
      </c>
      <c r="T45" s="370"/>
      <c r="U45" s="370"/>
      <c r="V45" s="293"/>
      <c r="X45" s="30"/>
      <c r="Y45" s="293"/>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row>
    <row r="46" spans="1:260" s="39" customFormat="1" ht="104.25" customHeight="1">
      <c r="A46" s="372" t="s">
        <v>214</v>
      </c>
      <c r="B46" s="372"/>
      <c r="C46" s="372"/>
      <c r="D46" s="372"/>
      <c r="E46" s="372"/>
      <c r="F46" s="372"/>
      <c r="G46" s="372"/>
      <c r="H46" s="372"/>
      <c r="I46" s="372"/>
      <c r="J46" s="372"/>
      <c r="K46" s="372"/>
      <c r="L46" s="372"/>
      <c r="M46" s="372"/>
      <c r="N46" s="372"/>
      <c r="O46" s="372"/>
      <c r="P46" s="106"/>
      <c r="Q46" s="298"/>
      <c r="R46" s="298"/>
      <c r="S46" s="100" t="s">
        <v>54</v>
      </c>
      <c r="T46" s="370"/>
      <c r="U46" s="370"/>
      <c r="V46" s="293"/>
      <c r="W46" s="2"/>
      <c r="X46" s="30"/>
      <c r="Y46" s="293"/>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IZ46" s="2"/>
    </row>
    <row r="47" spans="1:260" ht="23.25" customHeight="1">
      <c r="A47" s="361" t="s">
        <v>208</v>
      </c>
      <c r="B47" s="391" t="s">
        <v>28</v>
      </c>
      <c r="C47" s="391"/>
      <c r="D47" s="391"/>
      <c r="E47" s="391"/>
      <c r="F47" s="391"/>
      <c r="G47" s="392" t="s">
        <v>122</v>
      </c>
      <c r="H47" s="363" t="s">
        <v>125</v>
      </c>
      <c r="I47" s="363"/>
      <c r="J47" s="363"/>
      <c r="K47" s="363"/>
      <c r="L47" s="363"/>
      <c r="M47" s="363"/>
      <c r="N47" s="363"/>
      <c r="O47" s="363"/>
      <c r="P47" s="5"/>
      <c r="Q47" s="5"/>
      <c r="R47" s="5"/>
      <c r="T47" s="370"/>
      <c r="U47" s="370"/>
      <c r="V47" s="293"/>
      <c r="X47" s="30"/>
      <c r="Y47" s="293"/>
      <c r="Z47" s="360"/>
      <c r="AA47" s="360"/>
      <c r="AB47" s="360"/>
      <c r="AC47" s="360"/>
      <c r="AD47" s="360"/>
      <c r="AE47" s="360"/>
      <c r="AF47" s="360"/>
      <c r="AG47" s="360"/>
      <c r="AH47" s="360"/>
      <c r="AI47" s="360"/>
      <c r="AJ47" s="360"/>
      <c r="AK47" s="360"/>
      <c r="AL47" s="360"/>
      <c r="AM47" s="360"/>
      <c r="AN47" s="360"/>
      <c r="AO47" s="360"/>
      <c r="AP47" s="360"/>
      <c r="AQ47" s="360"/>
      <c r="AR47" s="360"/>
      <c r="AS47" s="360"/>
      <c r="AT47" s="360"/>
      <c r="AU47" s="360"/>
      <c r="AV47" s="360"/>
      <c r="AW47" s="360"/>
      <c r="AX47" s="360"/>
      <c r="AY47" s="360"/>
      <c r="AZ47" s="360"/>
      <c r="BA47" s="360"/>
      <c r="BB47" s="360"/>
      <c r="BC47" s="360"/>
      <c r="BD47" s="360"/>
      <c r="BE47" s="360"/>
      <c r="BF47" s="360"/>
    </row>
    <row r="48" spans="1:260" ht="76.5" customHeight="1">
      <c r="A48" s="361"/>
      <c r="B48" s="362" t="s">
        <v>119</v>
      </c>
      <c r="C48" s="362"/>
      <c r="D48" s="295" t="s">
        <v>120</v>
      </c>
      <c r="E48" s="362" t="s">
        <v>121</v>
      </c>
      <c r="F48" s="362"/>
      <c r="G48" s="392"/>
      <c r="H48" s="295" t="s">
        <v>156</v>
      </c>
      <c r="I48" s="302" t="s">
        <v>123</v>
      </c>
      <c r="J48" s="302" t="s">
        <v>124</v>
      </c>
      <c r="K48" s="302" t="s">
        <v>32</v>
      </c>
      <c r="L48" s="302" t="s">
        <v>134</v>
      </c>
      <c r="M48" s="302" t="s">
        <v>135</v>
      </c>
      <c r="N48" s="302" t="s">
        <v>136</v>
      </c>
      <c r="O48" s="294" t="s">
        <v>126</v>
      </c>
      <c r="P48" s="5"/>
      <c r="Q48" s="5"/>
      <c r="R48" s="5"/>
      <c r="S48" s="98"/>
      <c r="T48" s="98"/>
      <c r="U48" s="98"/>
      <c r="V48" s="299"/>
      <c r="W48" s="98"/>
      <c r="X48" s="98"/>
      <c r="AM48" s="25"/>
      <c r="AN48" s="25"/>
      <c r="AO48" s="25"/>
      <c r="AP48" s="293"/>
      <c r="AQ48" s="25"/>
      <c r="AR48" s="25"/>
      <c r="AS48" s="25"/>
      <c r="AT48" s="293"/>
      <c r="AU48" s="25"/>
      <c r="AV48" s="25"/>
      <c r="AW48" s="25"/>
      <c r="AX48" s="293"/>
      <c r="AY48" s="25"/>
      <c r="AZ48" s="25"/>
      <c r="BA48" s="25"/>
      <c r="BB48" s="293"/>
      <c r="BC48" s="25"/>
      <c r="BD48" s="25"/>
      <c r="BE48" s="25"/>
      <c r="BF48" s="360"/>
    </row>
    <row r="49" spans="1:58" ht="23.25" customHeight="1">
      <c r="A49" s="361"/>
      <c r="B49" s="383"/>
      <c r="C49" s="383"/>
      <c r="D49" s="304"/>
      <c r="E49" s="359"/>
      <c r="F49" s="359"/>
      <c r="G49" s="305"/>
      <c r="H49" s="305"/>
      <c r="I49" s="305"/>
      <c r="J49" s="305"/>
      <c r="K49" s="305"/>
      <c r="L49" s="305"/>
      <c r="M49" s="305"/>
      <c r="N49" s="321"/>
      <c r="O49" s="279">
        <f t="shared" ref="O49:O58" si="0">M49*N49</f>
        <v>0</v>
      </c>
      <c r="P49" s="5"/>
      <c r="Q49" s="5"/>
      <c r="R49" s="5"/>
      <c r="AM49" s="29"/>
      <c r="AN49" s="29"/>
      <c r="AO49" s="29"/>
      <c r="AP49" s="29"/>
      <c r="AQ49" s="29"/>
      <c r="AR49" s="29"/>
      <c r="AS49" s="29"/>
      <c r="AT49" s="29"/>
      <c r="AU49" s="29"/>
      <c r="AV49" s="29"/>
      <c r="AW49" s="29"/>
      <c r="AX49" s="29"/>
      <c r="AY49" s="29"/>
      <c r="AZ49" s="29"/>
      <c r="BA49" s="29"/>
      <c r="BB49" s="29"/>
      <c r="BC49" s="29"/>
      <c r="BD49" s="29"/>
      <c r="BE49" s="29"/>
      <c r="BF49" s="29"/>
    </row>
    <row r="50" spans="1:58" ht="23.25" customHeight="1">
      <c r="A50" s="361"/>
      <c r="B50" s="383"/>
      <c r="C50" s="383"/>
      <c r="D50" s="304"/>
      <c r="E50" s="359"/>
      <c r="F50" s="359"/>
      <c r="G50" s="305"/>
      <c r="H50" s="305"/>
      <c r="I50" s="305"/>
      <c r="J50" s="305"/>
      <c r="K50" s="305"/>
      <c r="L50" s="305"/>
      <c r="M50" s="305"/>
      <c r="N50" s="321"/>
      <c r="O50" s="279">
        <f t="shared" si="0"/>
        <v>0</v>
      </c>
      <c r="P50" s="5"/>
      <c r="Q50" s="5"/>
      <c r="R50" s="5"/>
      <c r="AM50" s="29"/>
      <c r="AN50" s="29"/>
      <c r="AO50" s="29"/>
      <c r="AP50" s="29"/>
      <c r="AQ50" s="29"/>
      <c r="AR50" s="29"/>
      <c r="AS50" s="29"/>
      <c r="AT50" s="29"/>
      <c r="AU50" s="29"/>
      <c r="AV50" s="29"/>
      <c r="AW50" s="29"/>
      <c r="AX50" s="29"/>
      <c r="AY50" s="29"/>
      <c r="AZ50" s="29"/>
      <c r="BA50" s="29"/>
      <c r="BB50" s="29"/>
      <c r="BC50" s="29"/>
      <c r="BD50" s="29"/>
      <c r="BE50" s="29"/>
      <c r="BF50" s="29"/>
    </row>
    <row r="51" spans="1:58" ht="23.25" customHeight="1">
      <c r="A51" s="361"/>
      <c r="B51" s="383"/>
      <c r="C51" s="383"/>
      <c r="D51" s="304"/>
      <c r="E51" s="359"/>
      <c r="F51" s="359"/>
      <c r="G51" s="305"/>
      <c r="H51" s="305"/>
      <c r="I51" s="305"/>
      <c r="J51" s="305"/>
      <c r="K51" s="305"/>
      <c r="L51" s="305"/>
      <c r="M51" s="305"/>
      <c r="N51" s="306"/>
      <c r="O51" s="279">
        <f t="shared" si="0"/>
        <v>0</v>
      </c>
      <c r="P51" s="5"/>
      <c r="Q51" s="5"/>
      <c r="R51" s="5"/>
      <c r="AM51" s="29"/>
      <c r="AN51" s="29"/>
      <c r="AO51" s="29"/>
      <c r="AP51" s="29"/>
      <c r="AQ51" s="29"/>
      <c r="AR51" s="29"/>
      <c r="AS51" s="29"/>
      <c r="AT51" s="29"/>
      <c r="AU51" s="29"/>
      <c r="AV51" s="29"/>
      <c r="AW51" s="29"/>
      <c r="AX51" s="29"/>
      <c r="AY51" s="29"/>
      <c r="AZ51" s="29"/>
      <c r="BA51" s="29"/>
      <c r="BB51" s="29"/>
      <c r="BC51" s="29"/>
      <c r="BD51" s="29"/>
      <c r="BE51" s="29"/>
      <c r="BF51" s="29"/>
    </row>
    <row r="52" spans="1:58" ht="23.25" customHeight="1">
      <c r="A52" s="361"/>
      <c r="B52" s="383"/>
      <c r="C52" s="383"/>
      <c r="D52" s="304"/>
      <c r="E52" s="359"/>
      <c r="F52" s="359"/>
      <c r="G52" s="305"/>
      <c r="H52" s="305"/>
      <c r="I52" s="305"/>
      <c r="J52" s="305"/>
      <c r="K52" s="305"/>
      <c r="L52" s="305"/>
      <c r="M52" s="305"/>
      <c r="N52" s="306"/>
      <c r="O52" s="279">
        <f t="shared" si="0"/>
        <v>0</v>
      </c>
      <c r="P52" s="5"/>
      <c r="Q52" s="5"/>
      <c r="R52" s="5"/>
      <c r="AM52" s="29"/>
      <c r="AN52" s="29"/>
      <c r="AO52" s="29"/>
      <c r="AP52" s="29"/>
      <c r="AQ52" s="29"/>
      <c r="AR52" s="29"/>
      <c r="AS52" s="29"/>
      <c r="AT52" s="29"/>
      <c r="AU52" s="29"/>
      <c r="AV52" s="29"/>
      <c r="AW52" s="29"/>
      <c r="AX52" s="29"/>
      <c r="AY52" s="29"/>
      <c r="AZ52" s="29"/>
      <c r="BA52" s="29"/>
      <c r="BB52" s="29"/>
      <c r="BC52" s="29"/>
      <c r="BD52" s="29"/>
      <c r="BE52" s="29"/>
      <c r="BF52" s="29"/>
    </row>
    <row r="53" spans="1:58" ht="23.25" customHeight="1">
      <c r="A53" s="361"/>
      <c r="B53" s="383"/>
      <c r="C53" s="383"/>
      <c r="D53" s="304"/>
      <c r="E53" s="359"/>
      <c r="F53" s="359"/>
      <c r="G53" s="305"/>
      <c r="H53" s="305"/>
      <c r="I53" s="305"/>
      <c r="J53" s="305"/>
      <c r="K53" s="305"/>
      <c r="L53" s="305"/>
      <c r="M53" s="305"/>
      <c r="N53" s="306"/>
      <c r="O53" s="279">
        <f t="shared" si="0"/>
        <v>0</v>
      </c>
      <c r="P53" s="5"/>
      <c r="Q53" s="5"/>
      <c r="R53" s="5"/>
      <c r="AM53" s="29"/>
      <c r="AN53" s="29"/>
      <c r="AO53" s="29"/>
      <c r="AP53" s="29"/>
      <c r="AQ53" s="29"/>
      <c r="AR53" s="29"/>
      <c r="AS53" s="29"/>
      <c r="AT53" s="29"/>
      <c r="AU53" s="29"/>
      <c r="AV53" s="29"/>
      <c r="AW53" s="29"/>
      <c r="AX53" s="29"/>
      <c r="AY53" s="29"/>
      <c r="AZ53" s="29"/>
      <c r="BA53" s="29"/>
      <c r="BB53" s="29"/>
      <c r="BC53" s="29"/>
      <c r="BD53" s="29"/>
      <c r="BE53" s="29"/>
      <c r="BF53" s="29"/>
    </row>
    <row r="54" spans="1:58" ht="23.25" customHeight="1">
      <c r="A54" s="361"/>
      <c r="B54" s="383"/>
      <c r="C54" s="383"/>
      <c r="D54" s="304"/>
      <c r="E54" s="359"/>
      <c r="F54" s="359"/>
      <c r="G54" s="305"/>
      <c r="H54" s="305"/>
      <c r="I54" s="305"/>
      <c r="J54" s="305"/>
      <c r="K54" s="305"/>
      <c r="L54" s="305"/>
      <c r="M54" s="305"/>
      <c r="N54" s="306"/>
      <c r="O54" s="279">
        <f t="shared" si="0"/>
        <v>0</v>
      </c>
      <c r="P54" s="5"/>
      <c r="Q54" s="5"/>
      <c r="R54" s="5"/>
      <c r="AM54" s="29"/>
      <c r="AN54" s="29"/>
      <c r="AO54" s="29"/>
      <c r="AP54" s="29"/>
      <c r="AQ54" s="29"/>
      <c r="AR54" s="29"/>
      <c r="AS54" s="29"/>
      <c r="AT54" s="29"/>
      <c r="AU54" s="29"/>
      <c r="AV54" s="29"/>
      <c r="AW54" s="29"/>
      <c r="AX54" s="29"/>
      <c r="AY54" s="29"/>
      <c r="AZ54" s="29"/>
      <c r="BA54" s="29"/>
      <c r="BB54" s="29"/>
      <c r="BC54" s="29"/>
      <c r="BD54" s="29"/>
      <c r="BE54" s="29"/>
      <c r="BF54" s="29"/>
    </row>
    <row r="55" spans="1:58" ht="23.25" customHeight="1">
      <c r="A55" s="361"/>
      <c r="B55" s="383"/>
      <c r="C55" s="383"/>
      <c r="D55" s="304"/>
      <c r="E55" s="359"/>
      <c r="F55" s="359"/>
      <c r="G55" s="305"/>
      <c r="H55" s="305"/>
      <c r="I55" s="305"/>
      <c r="J55" s="305"/>
      <c r="K55" s="305"/>
      <c r="L55" s="305"/>
      <c r="M55" s="305"/>
      <c r="N55" s="306"/>
      <c r="O55" s="279">
        <f t="shared" si="0"/>
        <v>0</v>
      </c>
      <c r="P55" s="5"/>
      <c r="Q55" s="5"/>
      <c r="R55" s="5"/>
      <c r="AM55" s="29"/>
      <c r="AN55" s="29"/>
      <c r="AO55" s="29"/>
      <c r="AP55" s="29"/>
      <c r="AQ55" s="29"/>
      <c r="AR55" s="29"/>
      <c r="AS55" s="29"/>
      <c r="AT55" s="29"/>
      <c r="AU55" s="29"/>
      <c r="AV55" s="29"/>
      <c r="AW55" s="29"/>
      <c r="AX55" s="29"/>
      <c r="AY55" s="29"/>
      <c r="AZ55" s="29"/>
      <c r="BA55" s="29"/>
      <c r="BB55" s="29"/>
      <c r="BC55" s="29"/>
      <c r="BD55" s="29"/>
      <c r="BE55" s="29"/>
      <c r="BF55" s="29"/>
    </row>
    <row r="56" spans="1:58" ht="23.25" customHeight="1">
      <c r="A56" s="361"/>
      <c r="B56" s="383"/>
      <c r="C56" s="383"/>
      <c r="D56" s="304"/>
      <c r="E56" s="359"/>
      <c r="F56" s="359"/>
      <c r="G56" s="305"/>
      <c r="H56" s="305"/>
      <c r="I56" s="305"/>
      <c r="J56" s="305"/>
      <c r="K56" s="305"/>
      <c r="L56" s="305"/>
      <c r="M56" s="305"/>
      <c r="N56" s="306"/>
      <c r="O56" s="279">
        <f t="shared" si="0"/>
        <v>0</v>
      </c>
      <c r="P56" s="5"/>
      <c r="Q56" s="5"/>
      <c r="R56" s="5"/>
      <c r="AM56" s="29"/>
      <c r="AN56" s="29"/>
      <c r="AO56" s="29"/>
      <c r="AP56" s="29"/>
      <c r="AQ56" s="29"/>
      <c r="AR56" s="29"/>
      <c r="AS56" s="29"/>
      <c r="AT56" s="29"/>
      <c r="AU56" s="29"/>
      <c r="AV56" s="29"/>
      <c r="AW56" s="29"/>
      <c r="AX56" s="29"/>
      <c r="AY56" s="29"/>
      <c r="AZ56" s="29"/>
      <c r="BA56" s="29"/>
      <c r="BB56" s="29"/>
      <c r="BC56" s="29"/>
      <c r="BD56" s="29"/>
      <c r="BE56" s="29"/>
      <c r="BF56" s="29"/>
    </row>
    <row r="57" spans="1:58" ht="23.25" customHeight="1">
      <c r="A57" s="361"/>
      <c r="B57" s="383"/>
      <c r="C57" s="383"/>
      <c r="D57" s="304"/>
      <c r="E57" s="359"/>
      <c r="F57" s="359"/>
      <c r="G57" s="305"/>
      <c r="H57" s="305"/>
      <c r="I57" s="305"/>
      <c r="J57" s="305"/>
      <c r="K57" s="305"/>
      <c r="L57" s="305"/>
      <c r="M57" s="305"/>
      <c r="N57" s="306"/>
      <c r="O57" s="279">
        <f t="shared" si="0"/>
        <v>0</v>
      </c>
      <c r="P57" s="5"/>
      <c r="Q57" s="5"/>
      <c r="R57" s="5"/>
      <c r="AM57" s="29"/>
      <c r="AN57" s="29"/>
      <c r="AO57" s="29"/>
      <c r="AP57" s="29"/>
      <c r="AQ57" s="29"/>
      <c r="AR57" s="29"/>
      <c r="AS57" s="29"/>
      <c r="AT57" s="29"/>
      <c r="AU57" s="29"/>
      <c r="AV57" s="29"/>
      <c r="AW57" s="29"/>
      <c r="AX57" s="29"/>
      <c r="AY57" s="29"/>
      <c r="AZ57" s="29"/>
      <c r="BA57" s="29"/>
      <c r="BB57" s="29"/>
      <c r="BC57" s="29"/>
      <c r="BD57" s="29"/>
      <c r="BE57" s="29"/>
      <c r="BF57" s="29"/>
    </row>
    <row r="58" spans="1:58" ht="23.25" customHeight="1">
      <c r="A58" s="361"/>
      <c r="B58" s="383"/>
      <c r="C58" s="383"/>
      <c r="D58" s="304"/>
      <c r="E58" s="359"/>
      <c r="F58" s="359"/>
      <c r="G58" s="305"/>
      <c r="H58" s="305"/>
      <c r="I58" s="305"/>
      <c r="J58" s="305"/>
      <c r="K58" s="305"/>
      <c r="L58" s="305"/>
      <c r="M58" s="305"/>
      <c r="N58" s="306"/>
      <c r="O58" s="279">
        <f t="shared" si="0"/>
        <v>0</v>
      </c>
      <c r="P58" s="5"/>
      <c r="Q58" s="5"/>
      <c r="R58" s="5"/>
      <c r="AM58" s="29"/>
      <c r="AN58" s="29"/>
      <c r="AO58" s="29"/>
      <c r="AP58" s="29"/>
      <c r="AQ58" s="29"/>
      <c r="AR58" s="29"/>
      <c r="AS58" s="29"/>
      <c r="AT58" s="29"/>
      <c r="AU58" s="29"/>
      <c r="AV58" s="29"/>
      <c r="AW58" s="29"/>
      <c r="AX58" s="29"/>
      <c r="AY58" s="29"/>
      <c r="AZ58" s="29"/>
      <c r="BA58" s="29"/>
      <c r="BB58" s="29"/>
      <c r="BC58" s="29"/>
      <c r="BD58" s="29"/>
      <c r="BE58" s="29"/>
      <c r="BF58" s="29"/>
    </row>
    <row r="59" spans="1:58" ht="21" customHeight="1">
      <c r="A59" s="280" t="s">
        <v>33</v>
      </c>
      <c r="B59" s="281"/>
      <c r="C59" s="281"/>
      <c r="D59" s="281"/>
      <c r="E59" s="281"/>
      <c r="F59" s="281"/>
      <c r="G59" s="281"/>
      <c r="H59" s="281"/>
      <c r="I59" s="281"/>
      <c r="J59" s="282"/>
      <c r="K59" s="282"/>
      <c r="L59" s="282"/>
      <c r="M59" s="282"/>
      <c r="N59" s="282"/>
      <c r="O59" s="303">
        <f>SUM(O49:O58)</f>
        <v>0</v>
      </c>
      <c r="P59" s="5"/>
      <c r="Q59" s="5"/>
      <c r="R59" s="5"/>
      <c r="AM59" s="29"/>
      <c r="AN59" s="29"/>
      <c r="AO59" s="29"/>
      <c r="AP59" s="29"/>
      <c r="AQ59" s="29"/>
      <c r="AR59" s="29"/>
      <c r="AS59" s="29"/>
      <c r="AT59" s="29"/>
      <c r="AU59" s="29"/>
      <c r="AV59" s="29"/>
      <c r="AW59" s="29"/>
      <c r="AX59" s="29"/>
      <c r="AY59" s="29"/>
      <c r="AZ59" s="29"/>
      <c r="BA59" s="29"/>
      <c r="BB59" s="29"/>
      <c r="BC59" s="29"/>
      <c r="BD59" s="29"/>
      <c r="BE59" s="29"/>
      <c r="BF59" s="29"/>
    </row>
    <row r="60" spans="1:58" ht="51.75" customHeight="1">
      <c r="A60" s="63"/>
      <c r="B60" s="294" t="str">
        <f>Page_2!A35</f>
        <v>WP0</v>
      </c>
      <c r="C60" s="294" t="str">
        <f>Page_2!A36</f>
        <v>WP1</v>
      </c>
      <c r="D60" s="294" t="str">
        <f>Page_2!A37</f>
        <v>WP2</v>
      </c>
      <c r="E60" s="294" t="str">
        <f>Page_2!A38</f>
        <v>WP3</v>
      </c>
      <c r="F60" s="294" t="str">
        <f>Page_2!A39</f>
        <v>WP4</v>
      </c>
      <c r="G60" s="294" t="str">
        <f>Page_2!A40</f>
        <v>WP5</v>
      </c>
      <c r="H60" s="294" t="str">
        <f>Page_2!A41</f>
        <v>WP6</v>
      </c>
      <c r="I60" s="294" t="s">
        <v>33</v>
      </c>
      <c r="J60" s="106"/>
      <c r="K60" s="106"/>
      <c r="L60" s="106"/>
      <c r="M60" s="106"/>
      <c r="N60" s="106"/>
      <c r="O60" s="326" t="e">
        <f>(O59-I71)/((I69-I71)+SUM(I133+I163+I192+I221))</f>
        <v>#DIV/0!</v>
      </c>
      <c r="P60" s="106"/>
      <c r="Q60" s="106"/>
      <c r="R60" s="106"/>
      <c r="Z60" s="293"/>
      <c r="AA60" s="293"/>
      <c r="AB60" s="293"/>
      <c r="AC60" s="293"/>
      <c r="AD60" s="293"/>
      <c r="AE60" s="293"/>
      <c r="AF60" s="293"/>
      <c r="AG60" s="293"/>
      <c r="AH60" s="293"/>
      <c r="AI60" s="29"/>
      <c r="AJ60" s="29"/>
      <c r="AK60" s="29"/>
      <c r="AL60" s="29"/>
      <c r="AM60" s="29"/>
      <c r="AN60" s="29"/>
      <c r="AO60" s="29"/>
      <c r="AP60" s="29"/>
      <c r="AQ60" s="29"/>
      <c r="AR60" s="29"/>
      <c r="AS60" s="293"/>
      <c r="AT60" s="293"/>
      <c r="AU60" s="293"/>
      <c r="AV60" s="293"/>
      <c r="AW60" s="293"/>
      <c r="AX60" s="293"/>
      <c r="AY60" s="293"/>
      <c r="AZ60" s="293"/>
      <c r="BA60" s="293"/>
      <c r="BB60" s="293"/>
      <c r="BC60" s="293"/>
      <c r="BD60" s="293"/>
      <c r="BE60" s="293"/>
      <c r="BF60" s="293"/>
    </row>
    <row r="61" spans="1:58" ht="13.5" customHeight="1">
      <c r="A61" s="294" t="str">
        <f t="shared" ref="A61:A68" si="1">X31</f>
        <v>P0</v>
      </c>
      <c r="B61" s="64">
        <f>SUMPRODUCT(($J$49:$J$58="P0")*($I$49:$I$58&lt;&gt;"")*($I$49:$I$58="WP0")*($O$49:$O$58))</f>
        <v>0</v>
      </c>
      <c r="C61" s="93"/>
      <c r="D61" s="93"/>
      <c r="E61" s="93"/>
      <c r="F61" s="93"/>
      <c r="G61" s="93"/>
      <c r="H61" s="93"/>
      <c r="I61" s="64">
        <f>SUM(B61:H61)</f>
        <v>0</v>
      </c>
      <c r="J61" s="106"/>
      <c r="K61" s="106"/>
      <c r="L61" s="106"/>
      <c r="M61" s="106"/>
      <c r="N61" s="106"/>
      <c r="O61" s="106"/>
      <c r="P61" s="106"/>
      <c r="Q61" s="106"/>
      <c r="R61" s="106"/>
      <c r="Z61" s="293"/>
      <c r="AA61" s="293"/>
      <c r="AB61" s="293"/>
      <c r="AC61" s="293"/>
      <c r="AD61" s="293"/>
      <c r="AE61" s="293"/>
      <c r="AF61" s="293"/>
      <c r="AG61" s="293"/>
      <c r="AH61" s="293"/>
      <c r="AI61" s="29"/>
      <c r="AJ61" s="29"/>
      <c r="AK61" s="29"/>
      <c r="AL61" s="29"/>
      <c r="AM61" s="29"/>
      <c r="AN61" s="29"/>
      <c r="AO61" s="29"/>
      <c r="AP61" s="29"/>
      <c r="AQ61" s="29"/>
      <c r="AR61" s="29"/>
      <c r="AS61" s="293"/>
      <c r="AT61" s="293"/>
      <c r="AU61" s="293"/>
      <c r="AV61" s="293"/>
      <c r="AW61" s="293"/>
      <c r="AX61" s="293"/>
      <c r="AY61" s="293"/>
      <c r="AZ61" s="293"/>
      <c r="BA61" s="293"/>
      <c r="BB61" s="293"/>
      <c r="BC61" s="293"/>
      <c r="BD61" s="293"/>
      <c r="BE61" s="293"/>
      <c r="BF61" s="293"/>
    </row>
    <row r="62" spans="1:58" ht="13.5" customHeight="1">
      <c r="A62" s="294" t="str">
        <f t="shared" si="1"/>
        <v>P1</v>
      </c>
      <c r="B62" s="93"/>
      <c r="C62" s="64">
        <f>SUMPRODUCT(($J$49:$J$58="P1")*($I$49:$I$58&lt;&gt;"")*($I$49:$I$58="WP1")*($O$49:$O$58))</f>
        <v>0</v>
      </c>
      <c r="D62" s="64">
        <f>SUMPRODUCT(($J$49:$J$58="P1")*($I$49:$I$58&lt;&gt;"")*($I$49:$I$58="WP2")*($O$49:$O$58))</f>
        <v>0</v>
      </c>
      <c r="E62" s="64">
        <f>SUMPRODUCT(($J$49:$J$58="P1")*($I$49:$I$58&lt;&gt;"")*($I$49:$I$58="WP3")*($O$49:$O$58))</f>
        <v>0</v>
      </c>
      <c r="F62" s="64">
        <f>SUMPRODUCT(($J$49:$J$58="P1")*($I$49:$I$58&lt;&gt;"")*($I$49:$I$58="WP4")*($O$49:$O$58))</f>
        <v>0</v>
      </c>
      <c r="G62" s="64">
        <f>SUMPRODUCT(($J$49:$J$58="P1")*($I$49:$I$58&lt;&gt;"")*($I$49:$I$58="WP5")*($O$49:$O$58))</f>
        <v>0</v>
      </c>
      <c r="H62" s="64">
        <f>SUMPRODUCT(($J$49:$J$58="P1")*($I$49:$I$58&lt;&gt;"")*($I$49:$I$58="WP6")*($O$49:$O$58))</f>
        <v>0</v>
      </c>
      <c r="I62" s="64">
        <f t="shared" ref="I62:I68" si="2">SUM(B62:H62)</f>
        <v>0</v>
      </c>
      <c r="J62" s="106"/>
      <c r="K62" s="106"/>
      <c r="L62" s="106"/>
      <c r="M62" s="106"/>
      <c r="N62" s="106"/>
      <c r="O62" s="106"/>
      <c r="P62" s="106"/>
      <c r="Q62" s="106"/>
      <c r="R62" s="106"/>
      <c r="Z62" s="293"/>
      <c r="AA62" s="293"/>
      <c r="AB62" s="293"/>
      <c r="AC62" s="293"/>
      <c r="AD62" s="293"/>
      <c r="AE62" s="293"/>
      <c r="AF62" s="293"/>
      <c r="AG62" s="293"/>
      <c r="AH62" s="293"/>
      <c r="AI62" s="29"/>
      <c r="AJ62" s="29"/>
      <c r="AK62" s="29"/>
      <c r="AL62" s="29"/>
      <c r="AM62" s="29"/>
      <c r="AN62" s="29"/>
      <c r="AO62" s="29"/>
      <c r="AP62" s="29"/>
      <c r="AQ62" s="29"/>
      <c r="AR62" s="29"/>
      <c r="AS62" s="293"/>
      <c r="AT62" s="293"/>
      <c r="AU62" s="293"/>
      <c r="AV62" s="293"/>
      <c r="AW62" s="293"/>
      <c r="AX62" s="293"/>
      <c r="AY62" s="293"/>
      <c r="AZ62" s="293"/>
      <c r="BA62" s="293"/>
      <c r="BB62" s="293"/>
      <c r="BC62" s="293"/>
      <c r="BD62" s="293"/>
      <c r="BE62" s="293"/>
      <c r="BF62" s="293"/>
    </row>
    <row r="63" spans="1:58" ht="13.5" customHeight="1">
      <c r="A63" s="294" t="str">
        <f t="shared" si="1"/>
        <v>P2</v>
      </c>
      <c r="B63" s="93"/>
      <c r="C63" s="64">
        <f>SUMPRODUCT(($J$49:$J$58="P2")*($I$49:$I$58&lt;&gt;"")*($I$49:$I$58="WP1")*($O$49:$O$58))</f>
        <v>0</v>
      </c>
      <c r="D63" s="64">
        <f>SUMPRODUCT(($J$49:$J$58="P2")*($I$49:$I$58&lt;&gt;"")*($I$49:$I$58="WP2")*($O$49:$O$58))</f>
        <v>0</v>
      </c>
      <c r="E63" s="64">
        <f>SUMPRODUCT(($J$49:$J$58="P2")*($I$49:$I$58&lt;&gt;"")*($I$49:$I$58="WP3")*($O$49:$O$58))</f>
        <v>0</v>
      </c>
      <c r="F63" s="64">
        <f>SUMPRODUCT(($J$49:$J$58="P2")*($I$49:$I$58&lt;&gt;"")*($I$49:$I$58="WP4")*($O$49:$O$58))</f>
        <v>0</v>
      </c>
      <c r="G63" s="64">
        <f>SUMPRODUCT(($J$49:$J$58="P2")*($I$49:$I$58&lt;&gt;"")*($I$49:$I$58="WP5")*($O$49:$O$58))</f>
        <v>0</v>
      </c>
      <c r="H63" s="64">
        <f>SUMPRODUCT(($J$49:$J$58="P2")*($I$49:$I$58&lt;&gt;"")*($I$49:$I$58="WP6")*($O$49:$O$58))</f>
        <v>0</v>
      </c>
      <c r="I63" s="64">
        <f t="shared" si="2"/>
        <v>0</v>
      </c>
      <c r="J63" s="106"/>
      <c r="K63" s="358" t="e">
        <f>IF(O60&lt;=40%,"OK","ERRORE - tale voce di spesa non può superare il 40% dei costi diretti del progetto! - ERROR - this budget line cannot exceed the cealing of 40% of the project real costs!")</f>
        <v>#DIV/0!</v>
      </c>
      <c r="L63" s="358"/>
      <c r="M63" s="106"/>
      <c r="N63" s="358" t="str">
        <f>IF(I69=O59,"OK","ERRORE - Seleziona una delle opzioni WP e/o Periodo per ogni voce di spesa / ERROR -  Select one of the option WP and/or Period per each single budget line!")</f>
        <v>OK</v>
      </c>
      <c r="O63" s="358"/>
      <c r="P63" s="106"/>
      <c r="Q63" s="106"/>
      <c r="R63" s="106"/>
      <c r="Z63" s="293"/>
      <c r="AA63" s="293"/>
      <c r="AB63" s="293"/>
      <c r="AC63" s="293"/>
      <c r="AD63" s="293"/>
      <c r="AE63" s="293"/>
      <c r="AF63" s="293"/>
      <c r="AG63" s="293"/>
      <c r="AH63" s="293"/>
      <c r="AI63" s="29"/>
      <c r="AJ63" s="29"/>
      <c r="AK63" s="29"/>
      <c r="AL63" s="29"/>
      <c r="AM63" s="29"/>
      <c r="AN63" s="29"/>
      <c r="AO63" s="29"/>
      <c r="AP63" s="29"/>
      <c r="AQ63" s="29"/>
      <c r="AR63" s="29"/>
      <c r="AS63" s="293"/>
      <c r="AT63" s="293"/>
      <c r="AU63" s="293"/>
      <c r="AV63" s="293"/>
      <c r="AW63" s="293"/>
      <c r="AX63" s="293"/>
      <c r="AY63" s="293"/>
      <c r="AZ63" s="293"/>
      <c r="BA63" s="293"/>
      <c r="BB63" s="293"/>
      <c r="BC63" s="293"/>
      <c r="BD63" s="293"/>
      <c r="BE63" s="293"/>
      <c r="BF63" s="293"/>
    </row>
    <row r="64" spans="1:58" ht="13.5" customHeight="1">
      <c r="A64" s="294" t="str">
        <f t="shared" si="1"/>
        <v>P3</v>
      </c>
      <c r="B64" s="93"/>
      <c r="C64" s="64">
        <f>SUMPRODUCT(($J$49:$J$58="P3")*($I$49:$I$58&lt;&gt;"")*($I$49:$I$58="WP1")*($O$49:$O$58))</f>
        <v>0</v>
      </c>
      <c r="D64" s="64">
        <f>SUMPRODUCT(($J$49:$J$58="P3")*($I$49:$I$58&lt;&gt;"")*($I$49:$I$58="WP2")*($O$49:$O$58))</f>
        <v>0</v>
      </c>
      <c r="E64" s="64">
        <f>SUMPRODUCT(($J$49:$J$58="P3")*($I$49:$I$58&lt;&gt;"")*($I$49:$I$58="WP3")*($O$49:$O$58))</f>
        <v>0</v>
      </c>
      <c r="F64" s="64">
        <f>SUMPRODUCT(($J$49:$J$58="P3")*($I$49:$I$58&lt;&gt;"")*($I$49:$I$58="WP4")*($O$49:$O$58))</f>
        <v>0</v>
      </c>
      <c r="G64" s="64">
        <f>SUMPRODUCT(($J$49:$J$58="P3")*($I$49:$I$58&lt;&gt;"")*($I$49:$I$58="WP5")*($O$49:$O$58))</f>
        <v>0</v>
      </c>
      <c r="H64" s="64">
        <f>SUMPRODUCT(($J$49:$J$58="P3")*($I$49:$I$58&lt;&gt;"")*($I$49:$I$58="WP6")*($O$49:$O$58))</f>
        <v>0</v>
      </c>
      <c r="I64" s="64">
        <f t="shared" si="2"/>
        <v>0</v>
      </c>
      <c r="J64" s="106"/>
      <c r="K64" s="358"/>
      <c r="L64" s="358"/>
      <c r="M64" s="106"/>
      <c r="N64" s="358"/>
      <c r="O64" s="358"/>
      <c r="P64" s="106"/>
      <c r="Q64" s="106"/>
      <c r="R64" s="106"/>
      <c r="Z64" s="293"/>
      <c r="AA64" s="293"/>
      <c r="AB64" s="293"/>
      <c r="AC64" s="293"/>
      <c r="AD64" s="293"/>
      <c r="AE64" s="293"/>
      <c r="AF64" s="293"/>
      <c r="AG64" s="293"/>
      <c r="AH64" s="293"/>
      <c r="AI64" s="29"/>
      <c r="AJ64" s="29"/>
      <c r="AK64" s="29"/>
      <c r="AL64" s="29"/>
      <c r="AM64" s="29"/>
      <c r="AN64" s="29"/>
      <c r="AO64" s="29"/>
      <c r="AP64" s="29"/>
      <c r="AQ64" s="29"/>
      <c r="AR64" s="29"/>
      <c r="AS64" s="293"/>
      <c r="AT64" s="293"/>
      <c r="AU64" s="293"/>
      <c r="AV64" s="293"/>
      <c r="AW64" s="293"/>
      <c r="AX64" s="293"/>
      <c r="AY64" s="293"/>
      <c r="AZ64" s="293"/>
      <c r="BA64" s="293"/>
      <c r="BB64" s="293"/>
      <c r="BC64" s="293"/>
      <c r="BD64" s="293"/>
      <c r="BE64" s="293"/>
      <c r="BF64" s="293"/>
    </row>
    <row r="65" spans="1:260" ht="13.5" customHeight="1">
      <c r="A65" s="294" t="str">
        <f t="shared" si="1"/>
        <v>P4</v>
      </c>
      <c r="B65" s="93"/>
      <c r="C65" s="64">
        <f>SUMPRODUCT(($J$49:$J$58="P4")*($I$49:$I$58&lt;&gt;"")*($I$49:$I$58="WP1")*($O$49:$O$58))</f>
        <v>0</v>
      </c>
      <c r="D65" s="64">
        <f>SUMPRODUCT(($J$49:$J$58="P4")*($I$49:$I$58&lt;&gt;"")*($I$49:$I$58="WP2")*($O$49:$O$58))</f>
        <v>0</v>
      </c>
      <c r="E65" s="64">
        <f>SUMPRODUCT(($J$49:$J$58="P4")*($I$49:$I$58&lt;&gt;"")*($I$49:$I$58="WP3")*($O$49:$O$58))</f>
        <v>0</v>
      </c>
      <c r="F65" s="64">
        <f>SUMPRODUCT(($J$49:$J$58="P4")*($I$49:$I$58&lt;&gt;"")*($I$49:$I$58="WP4")*($O$49:$O$58))</f>
        <v>0</v>
      </c>
      <c r="G65" s="64">
        <f>SUMPRODUCT(($J$49:$J$58="P4")*($I$49:$I$58&lt;&gt;"")*($I$49:$I$58="WP5")*($O$49:$O$58))</f>
        <v>0</v>
      </c>
      <c r="H65" s="64">
        <f>SUMPRODUCT(($J$49:$J$58="P4")*($I$49:$I$58&lt;&gt;"")*($I$49:$I$58="WP6")*($O$49:$O$58))</f>
        <v>0</v>
      </c>
      <c r="I65" s="64">
        <f t="shared" si="2"/>
        <v>0</v>
      </c>
      <c r="J65" s="106"/>
      <c r="K65" s="358"/>
      <c r="L65" s="358"/>
      <c r="M65" s="106"/>
      <c r="N65" s="358"/>
      <c r="O65" s="358"/>
      <c r="P65" s="106"/>
      <c r="Q65" s="106"/>
      <c r="R65" s="106"/>
      <c r="AB65" s="293"/>
      <c r="AC65" s="293"/>
      <c r="AD65" s="293"/>
      <c r="AE65" s="293"/>
      <c r="AF65" s="293"/>
      <c r="AG65" s="293"/>
      <c r="AH65" s="293"/>
      <c r="AI65" s="29"/>
      <c r="AJ65" s="29"/>
      <c r="AK65" s="29"/>
      <c r="AL65" s="29"/>
      <c r="AM65" s="29"/>
      <c r="AN65" s="29"/>
      <c r="AO65" s="29"/>
      <c r="AP65" s="29"/>
      <c r="AQ65" s="29"/>
      <c r="AR65" s="29"/>
      <c r="AS65" s="293"/>
      <c r="AT65" s="293"/>
      <c r="AU65" s="293"/>
      <c r="AV65" s="293"/>
      <c r="AW65" s="293"/>
      <c r="AX65" s="293"/>
      <c r="AY65" s="293"/>
      <c r="AZ65" s="293"/>
      <c r="BA65" s="293"/>
      <c r="BB65" s="293"/>
      <c r="BC65" s="293"/>
      <c r="BD65" s="293"/>
      <c r="BE65" s="293"/>
      <c r="BF65" s="293"/>
    </row>
    <row r="66" spans="1:260" ht="13.5" customHeight="1">
      <c r="A66" s="294" t="str">
        <f t="shared" si="1"/>
        <v>P5</v>
      </c>
      <c r="B66" s="93"/>
      <c r="C66" s="64">
        <f>SUMPRODUCT(($J$49:$J$58="P5")*($I$49:$I$58&lt;&gt;"")*($I$49:$I$58="WP1")*($O$49:$O$58))</f>
        <v>0</v>
      </c>
      <c r="D66" s="64">
        <f>SUMPRODUCT(($J$49:$J$58="P5")*($I$49:$I$58&lt;&gt;"")*($I$49:$I$58="WP2")*($O$49:$O$58))</f>
        <v>0</v>
      </c>
      <c r="E66" s="64">
        <f>SUMPRODUCT(($J$49:$J$58="P5")*($I$49:$I$58&lt;&gt;"")*($I$49:$I$58="WP3")*($O$49:$O$58))</f>
        <v>0</v>
      </c>
      <c r="F66" s="64">
        <f>SUMPRODUCT(($J$49:$J$58="P5")*($I$49:$I$58&lt;&gt;"")*($I$49:$I$58="WP4")*($O$49:$O$58))</f>
        <v>0</v>
      </c>
      <c r="G66" s="64">
        <f>SUMPRODUCT(($J$49:$J$58="P5")*($I$49:$I$58&lt;&gt;"")*($I$49:$I$58="WP5")*($O$49:$O$58))</f>
        <v>0</v>
      </c>
      <c r="H66" s="64">
        <f>SUMPRODUCT(($J$49:$J$58="P5")*($I$49:$I$58&lt;&gt;"")*($I$49:$I$58="WP6")*($O$49:$O$58))</f>
        <v>0</v>
      </c>
      <c r="I66" s="64">
        <f t="shared" si="2"/>
        <v>0</v>
      </c>
      <c r="J66" s="106"/>
      <c r="K66" s="358"/>
      <c r="L66" s="358"/>
      <c r="M66" s="106"/>
      <c r="N66" s="358"/>
      <c r="O66" s="358"/>
      <c r="P66" s="106"/>
      <c r="Q66" s="106"/>
      <c r="R66" s="106"/>
      <c r="T66" s="370"/>
      <c r="U66" s="370"/>
      <c r="V66" s="293"/>
      <c r="X66" s="30"/>
      <c r="Y66" s="293"/>
      <c r="AB66" s="293"/>
      <c r="AC66" s="293"/>
      <c r="AD66" s="293"/>
      <c r="AE66" s="293"/>
      <c r="AF66" s="293"/>
      <c r="AG66" s="293"/>
      <c r="AH66" s="293"/>
      <c r="AI66" s="29"/>
      <c r="AJ66" s="29"/>
      <c r="AK66" s="29"/>
      <c r="AL66" s="29"/>
      <c r="AM66" s="29"/>
      <c r="AN66" s="29"/>
      <c r="AO66" s="29"/>
      <c r="AP66" s="29"/>
      <c r="AQ66" s="29"/>
      <c r="AR66" s="29"/>
      <c r="AS66" s="293"/>
      <c r="AT66" s="293"/>
      <c r="AU66" s="293"/>
      <c r="AV66" s="293"/>
      <c r="AW66" s="293"/>
      <c r="AX66" s="293"/>
      <c r="AY66" s="293"/>
      <c r="AZ66" s="293"/>
      <c r="BA66" s="293"/>
      <c r="BB66" s="293"/>
      <c r="BC66" s="293"/>
      <c r="BD66" s="293"/>
      <c r="BE66" s="293"/>
      <c r="BF66" s="293"/>
    </row>
    <row r="67" spans="1:260" ht="13.5" customHeight="1">
      <c r="A67" s="294" t="str">
        <f t="shared" si="1"/>
        <v>P6</v>
      </c>
      <c r="B67" s="93"/>
      <c r="C67" s="64">
        <f>SUMPRODUCT(($J$49:$J$58="P6")*($I$49:$I$58&lt;&gt;"")*($I$49:$I$58="WP1")*($O$49:$O$58))</f>
        <v>0</v>
      </c>
      <c r="D67" s="64">
        <f>SUMPRODUCT(($J$49:$J$58="P6")*($I$49:$I$58&lt;&gt;"")*($I$49:$I$58="WP2")*($O$49:$O$58))</f>
        <v>0</v>
      </c>
      <c r="E67" s="64">
        <f>SUMPRODUCT(($J$49:$J$58="P6")*($I$49:$I$58&lt;&gt;"")*($I$49:$I$58="WP3")*($O$49:$O$58))</f>
        <v>0</v>
      </c>
      <c r="F67" s="64">
        <f>SUMPRODUCT(($J$49:$J$58="P6")*($I$49:$I$58&lt;&gt;"")*($I$49:$I$58="WP4")*($O$49:$O$58))</f>
        <v>0</v>
      </c>
      <c r="G67" s="64">
        <f>SUMPRODUCT(($J$49:$J$58="P6")*($I$49:$I$58&lt;&gt;"")*($I$49:$I$58="WP5")*($O$49:$O$58))</f>
        <v>0</v>
      </c>
      <c r="H67" s="64">
        <f>SUMPRODUCT(($J$49:$J$58="P6")*($I$49:$I$58&lt;&gt;"")*($I$49:$I$58="WP6")*($O$49:$O$58))</f>
        <v>0</v>
      </c>
      <c r="I67" s="64">
        <f t="shared" si="2"/>
        <v>0</v>
      </c>
      <c r="J67" s="106"/>
      <c r="K67" s="358"/>
      <c r="L67" s="358"/>
      <c r="M67" s="106"/>
      <c r="N67" s="358"/>
      <c r="O67" s="358"/>
      <c r="P67" s="106"/>
      <c r="Q67" s="106"/>
      <c r="R67" s="106"/>
      <c r="S67" s="27"/>
      <c r="T67" s="370"/>
      <c r="U67" s="370"/>
      <c r="V67" s="293"/>
      <c r="X67" s="30"/>
      <c r="Y67" s="293"/>
      <c r="AB67" s="293"/>
      <c r="AC67" s="293"/>
      <c r="AD67" s="293"/>
      <c r="AE67" s="293"/>
      <c r="AF67" s="293"/>
      <c r="AG67" s="293"/>
      <c r="AH67" s="293"/>
      <c r="AI67" s="29"/>
      <c r="AJ67" s="29"/>
      <c r="AK67" s="29"/>
      <c r="AL67" s="29"/>
      <c r="AM67" s="29"/>
      <c r="AN67" s="29"/>
      <c r="AO67" s="29"/>
      <c r="AP67" s="29"/>
      <c r="AQ67" s="29"/>
      <c r="AR67" s="29"/>
      <c r="AS67" s="293"/>
      <c r="AT67" s="293"/>
      <c r="AU67" s="293"/>
      <c r="AV67" s="293"/>
      <c r="AW67" s="293"/>
      <c r="AX67" s="293"/>
      <c r="AY67" s="293"/>
      <c r="AZ67" s="293"/>
      <c r="BA67" s="293"/>
      <c r="BB67" s="293"/>
      <c r="BC67" s="293"/>
      <c r="BD67" s="293"/>
      <c r="BE67" s="293"/>
      <c r="BF67" s="293"/>
    </row>
    <row r="68" spans="1:260" ht="13.5" customHeight="1">
      <c r="A68" s="294" t="str">
        <f t="shared" si="1"/>
        <v>P7</v>
      </c>
      <c r="B68" s="93"/>
      <c r="C68" s="64">
        <f>SUMPRODUCT(($J$49:$J$58="P7")*($I$49:$I$58&lt;&gt;"")*($I$49:$I$58="WP1")*($O$49:$O$58))</f>
        <v>0</v>
      </c>
      <c r="D68" s="64">
        <f>SUMPRODUCT(($J$49:$J$58="P7")*($I$49:$I$58&lt;&gt;"")*($I$49:$I$58="WP2")*($O$49:$O$58))</f>
        <v>0</v>
      </c>
      <c r="E68" s="64">
        <f>SUMPRODUCT(($J$49:$J$58="P7")*($I$49:$I$58&lt;&gt;"")*($I$49:$I$58="WP3")*($O$49:$O$58))</f>
        <v>0</v>
      </c>
      <c r="F68" s="64">
        <f>SUMPRODUCT(($J$49:$J$58="P7")*($I$49:$I$58&lt;&gt;"")*($I$49:$I$58="WP4")*($O$49:$O$58))</f>
        <v>0</v>
      </c>
      <c r="G68" s="64">
        <f>SUMPRODUCT(($J$49:$J$58="P7")*($I$49:$I$58&lt;&gt;"")*($I$49:$I$58="WP5")*($O$49:$O$58))</f>
        <v>0</v>
      </c>
      <c r="H68" s="64">
        <f>SUMPRODUCT(($J$49:$J$58="P7")*($I$49:$I$58&lt;&gt;"")*($I$49:$I$58="WP6")*($O$49:$O$58))</f>
        <v>0</v>
      </c>
      <c r="I68" s="64">
        <f t="shared" si="2"/>
        <v>0</v>
      </c>
      <c r="J68" s="106"/>
      <c r="K68" s="358"/>
      <c r="L68" s="358"/>
      <c r="M68" s="106"/>
      <c r="N68" s="358"/>
      <c r="O68" s="358"/>
      <c r="P68" s="106"/>
      <c r="Q68" s="106"/>
      <c r="R68" s="106"/>
      <c r="S68" s="27"/>
      <c r="T68" s="370"/>
      <c r="U68" s="370"/>
      <c r="V68" s="293"/>
      <c r="X68" s="30"/>
      <c r="Y68" s="293"/>
      <c r="AB68" s="293"/>
      <c r="AC68" s="293"/>
      <c r="AD68" s="293"/>
      <c r="AE68" s="293"/>
      <c r="AF68" s="293"/>
      <c r="AG68" s="293"/>
      <c r="AH68" s="293"/>
      <c r="AI68" s="29"/>
      <c r="AJ68" s="29"/>
      <c r="AK68" s="29"/>
      <c r="AL68" s="29"/>
      <c r="AM68" s="29"/>
      <c r="AN68" s="29"/>
      <c r="AO68" s="29"/>
      <c r="AP68" s="29"/>
      <c r="AQ68" s="29"/>
      <c r="AR68" s="29"/>
      <c r="AS68" s="293"/>
      <c r="AT68" s="293"/>
      <c r="AU68" s="293"/>
      <c r="AV68" s="293"/>
      <c r="AW68" s="293"/>
      <c r="AX68" s="293"/>
      <c r="AY68" s="293"/>
      <c r="AZ68" s="293"/>
      <c r="BA68" s="293"/>
      <c r="BB68" s="293"/>
      <c r="BC68" s="293"/>
      <c r="BD68" s="293"/>
      <c r="BE68" s="293"/>
      <c r="BF68" s="293"/>
    </row>
    <row r="69" spans="1:260" ht="17.25" customHeight="1">
      <c r="A69" s="65" t="s">
        <v>33</v>
      </c>
      <c r="B69" s="66">
        <f>SUM(B$61:B$68)</f>
        <v>0</v>
      </c>
      <c r="C69" s="66">
        <f>SUM(C$61:C$68)</f>
        <v>0</v>
      </c>
      <c r="D69" s="66">
        <f>SUM(D$61:D$68)</f>
        <v>0</v>
      </c>
      <c r="E69" s="66">
        <f t="shared" ref="E69:G69" si="3">SUM(E$61:E$68)</f>
        <v>0</v>
      </c>
      <c r="F69" s="66">
        <f t="shared" si="3"/>
        <v>0</v>
      </c>
      <c r="G69" s="66">
        <f t="shared" si="3"/>
        <v>0</v>
      </c>
      <c r="H69" s="66">
        <f>SUM(H$61:H$68)</f>
        <v>0</v>
      </c>
      <c r="I69" s="66">
        <f>SUM(B69:H69)</f>
        <v>0</v>
      </c>
      <c r="J69" s="106"/>
      <c r="K69" s="358"/>
      <c r="L69" s="358"/>
      <c r="M69" s="106"/>
      <c r="N69" s="358"/>
      <c r="O69" s="358"/>
      <c r="P69" s="106"/>
      <c r="Q69" s="106"/>
      <c r="R69" s="106"/>
      <c r="T69" s="370"/>
      <c r="U69" s="370"/>
      <c r="V69" s="293"/>
      <c r="X69" s="30"/>
      <c r="Y69" s="293"/>
      <c r="AB69" s="293"/>
      <c r="AC69" s="293"/>
      <c r="AD69" s="293"/>
      <c r="AE69" s="293"/>
      <c r="AF69" s="293"/>
      <c r="AG69" s="293"/>
      <c r="AH69" s="293"/>
      <c r="AI69" s="29"/>
      <c r="AJ69" s="29"/>
      <c r="AK69" s="29"/>
      <c r="AL69" s="29"/>
      <c r="AM69" s="29"/>
      <c r="AN69" s="29"/>
      <c r="AO69" s="29"/>
      <c r="AP69" s="29"/>
      <c r="AQ69" s="29"/>
      <c r="AR69" s="29"/>
      <c r="AS69" s="293"/>
      <c r="AT69" s="293"/>
      <c r="AU69" s="293"/>
      <c r="AV69" s="293"/>
      <c r="AW69" s="293"/>
      <c r="AX69" s="293"/>
      <c r="AY69" s="293"/>
      <c r="AZ69" s="293"/>
      <c r="BA69" s="293"/>
      <c r="BB69" s="293"/>
      <c r="BC69" s="293"/>
      <c r="BD69" s="293"/>
      <c r="BE69" s="293"/>
      <c r="BF69" s="293"/>
    </row>
    <row r="70" spans="1:260" ht="24" customHeight="1">
      <c r="A70" s="65" t="s">
        <v>54</v>
      </c>
      <c r="B70" s="94"/>
      <c r="C70" s="66">
        <f>SUMPRODUCT(($I$49:$I$58="WP1")*($K$49:$K$58&lt;&gt;"")*($K$49:$K$58="fuori area / outside the area")*($O$49:$O$58))</f>
        <v>0</v>
      </c>
      <c r="D70" s="66">
        <f>SUMPRODUCT(($I$49:$I$58="WP2")*($K$49:$K$58&lt;&gt;"")*($K$49:$K$58="fuori area / outside the area")*($O$49:$O$58))</f>
        <v>0</v>
      </c>
      <c r="E70" s="66">
        <f>SUMPRODUCT(($I$49:$I$58="WP3")*($K$49:$K$58&lt;&gt;"")*($K$49:$K$58="fuori area / outside the area")*($O$49:$O$58))</f>
        <v>0</v>
      </c>
      <c r="F70" s="66">
        <f>SUMPRODUCT(($I$49:$I$58="WP4")*($K$49:$K$58&lt;&gt;"")*($K$49:$K$58="fuori area / outside the area")*($O$49:$O$58))</f>
        <v>0</v>
      </c>
      <c r="G70" s="66">
        <f>SUMPRODUCT(($I$49:$I$58="WP5")*($K$49:$K$58&lt;&gt;"")*($K$49:$K$58="fuori area / outside the area")*($O$49:$O$58))</f>
        <v>0</v>
      </c>
      <c r="H70" s="66">
        <f>SUMPRODUCT(($I$49:$I$58="WP6")*($K$49:$K$58&lt;&gt;"")*($K$49:$K$58="fuori area / outside the area")*($O$49:$O$58))</f>
        <v>0</v>
      </c>
      <c r="I70" s="66">
        <f>SUM(B70:H70)</f>
        <v>0</v>
      </c>
      <c r="J70" s="106"/>
      <c r="K70" s="106"/>
      <c r="L70" s="106"/>
      <c r="M70" s="106"/>
      <c r="N70" s="106"/>
      <c r="O70" s="106"/>
      <c r="P70" s="106"/>
      <c r="Q70" s="106"/>
      <c r="R70" s="106"/>
      <c r="S70" s="31"/>
      <c r="T70" s="31"/>
      <c r="U70" s="31"/>
      <c r="V70" s="293"/>
      <c r="X70" s="293"/>
      <c r="Y70" s="293"/>
      <c r="AB70" s="293"/>
      <c r="AC70" s="293"/>
      <c r="AD70" s="293"/>
      <c r="AE70" s="293"/>
      <c r="AF70" s="293"/>
      <c r="AG70" s="293"/>
      <c r="AH70" s="293"/>
      <c r="AI70" s="29"/>
      <c r="AJ70" s="29"/>
      <c r="AK70" s="29"/>
      <c r="AL70" s="29"/>
      <c r="AM70" s="29"/>
      <c r="AN70" s="29"/>
      <c r="AO70" s="29"/>
      <c r="AP70" s="29"/>
      <c r="AQ70" s="29"/>
      <c r="AR70" s="29"/>
      <c r="AS70" s="293"/>
      <c r="AT70" s="293"/>
      <c r="AU70" s="293"/>
      <c r="AV70" s="293"/>
      <c r="AW70" s="293"/>
      <c r="AX70" s="293"/>
      <c r="AY70" s="293"/>
      <c r="AZ70" s="293"/>
      <c r="BA70" s="293"/>
      <c r="BB70" s="293"/>
      <c r="BC70" s="293"/>
      <c r="BD70" s="293"/>
      <c r="BE70" s="293"/>
      <c r="BF70" s="293"/>
    </row>
    <row r="71" spans="1:260" ht="31.5" customHeight="1">
      <c r="A71" s="65" t="s">
        <v>173</v>
      </c>
      <c r="B71" s="66">
        <f>SUMPRODUCT(($I$49:$I$58="WP0")*($H$49:$H$58&lt;&gt;"")*($H$49:$H$58="SI/YES")*($O$49:$O$58))</f>
        <v>0</v>
      </c>
      <c r="C71" s="66">
        <f>SUMPRODUCT(($I$49:$I$58="WP1")*($H$49:$H$58&lt;&gt;"")*($H$49:$H$58="SI/YES")*($O$49:$O$58))</f>
        <v>0</v>
      </c>
      <c r="D71" s="66">
        <f>SUMPRODUCT(($I$49:$I$58="WP2")*($H$49:$H$58&lt;&gt;"")*($H$49:$H$58="SI/YES")*($O$49:$O$58))</f>
        <v>0</v>
      </c>
      <c r="E71" s="66">
        <f>SUMPRODUCT(($I$49:$I$58="WP3")*($H$49:$H$58&lt;&gt;"")*($H$49:$H$58="SI/YES")*($O$49:$O$58))</f>
        <v>0</v>
      </c>
      <c r="F71" s="66">
        <f>SUMPRODUCT(($I$49:$I$58="WP4")*($H$49:$H$58&lt;&gt;"")*($H$49:$H$58="SI/YES")*($O$49:$O$58))</f>
        <v>0</v>
      </c>
      <c r="G71" s="66">
        <f>SUMPRODUCT(($I$49:$I$58="WP5")*($H$49:$H$58&lt;&gt;"")*($H$49:$H$58="SI/YES")*($O$49:$O$58))</f>
        <v>0</v>
      </c>
      <c r="H71" s="66">
        <f>SUMPRODUCT(($I$49:$I$58="WP6")*($H$49:$H$58&lt;&gt;"")*($H$49:$H$58="SI/YES")*($O$49:$O$58))</f>
        <v>0</v>
      </c>
      <c r="I71" s="66">
        <f>SUM(B71:H71)</f>
        <v>0</v>
      </c>
      <c r="J71" s="107"/>
      <c r="K71" s="107"/>
      <c r="L71" s="107"/>
      <c r="M71" s="107"/>
      <c r="N71" s="107"/>
      <c r="O71" s="108"/>
      <c r="P71" s="108"/>
      <c r="Q71" s="108"/>
      <c r="R71" s="108"/>
      <c r="S71" s="31"/>
      <c r="T71" s="31"/>
      <c r="U71" s="31"/>
      <c r="V71" s="293"/>
      <c r="X71" s="293"/>
      <c r="Y71" s="293"/>
      <c r="AB71" s="293"/>
      <c r="AC71" s="293"/>
      <c r="AD71" s="293"/>
      <c r="AE71" s="293"/>
      <c r="AF71" s="293"/>
      <c r="AG71" s="293"/>
      <c r="AH71" s="293"/>
      <c r="AI71" s="293"/>
      <c r="AJ71" s="293"/>
      <c r="AK71" s="293"/>
      <c r="AL71" s="293"/>
      <c r="AM71" s="293"/>
      <c r="AN71" s="293"/>
      <c r="AO71" s="293"/>
      <c r="AP71" s="293"/>
      <c r="AQ71" s="293"/>
      <c r="AR71" s="293"/>
      <c r="AS71" s="293"/>
      <c r="AT71" s="293"/>
      <c r="AU71" s="293"/>
      <c r="AV71" s="293"/>
      <c r="AW71" s="293"/>
      <c r="AX71" s="293"/>
      <c r="AY71" s="293"/>
      <c r="AZ71" s="293"/>
      <c r="BA71" s="293"/>
      <c r="BB71" s="293"/>
      <c r="BC71" s="293"/>
      <c r="BD71" s="293"/>
      <c r="BE71" s="293"/>
      <c r="BF71" s="293"/>
    </row>
    <row r="72" spans="1:260" ht="8.25" customHeight="1">
      <c r="A72" s="32"/>
      <c r="B72" s="32"/>
      <c r="C72" s="32"/>
      <c r="D72" s="32"/>
      <c r="E72" s="32"/>
      <c r="F72" s="32"/>
      <c r="G72" s="32"/>
      <c r="H72" s="32"/>
      <c r="I72" s="32"/>
      <c r="J72" s="32"/>
      <c r="K72" s="32"/>
      <c r="L72" s="32"/>
      <c r="M72" s="32"/>
      <c r="N72" s="32"/>
      <c r="S72" s="31"/>
      <c r="T72" s="31"/>
      <c r="U72" s="31"/>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row>
    <row r="73" spans="1:260" ht="9.75" hidden="1" customHeight="1">
      <c r="A73" s="382"/>
      <c r="B73" s="382"/>
      <c r="C73" s="382"/>
      <c r="D73" s="60"/>
      <c r="E73" s="9"/>
      <c r="F73" s="18"/>
      <c r="G73" s="18"/>
      <c r="H73" s="18"/>
      <c r="I73" s="18"/>
      <c r="J73" s="18"/>
      <c r="K73" s="18"/>
      <c r="L73" s="18"/>
      <c r="M73" s="18"/>
      <c r="N73" s="18"/>
      <c r="O73" s="18"/>
      <c r="P73" s="18"/>
      <c r="Q73" s="18"/>
      <c r="R73" s="18"/>
      <c r="S73" s="19"/>
      <c r="T73" s="19"/>
      <c r="U73" s="19"/>
    </row>
    <row r="74" spans="1:260" ht="10.5" hidden="1" customHeight="1">
      <c r="A74" s="380"/>
      <c r="B74" s="380"/>
      <c r="C74" s="380"/>
      <c r="D74" s="61"/>
      <c r="E74" s="16"/>
      <c r="F74" s="18"/>
      <c r="G74" s="18"/>
      <c r="H74" s="18"/>
      <c r="I74" s="18"/>
      <c r="J74" s="18"/>
      <c r="K74" s="18"/>
      <c r="L74" s="18"/>
      <c r="M74" s="18"/>
      <c r="N74" s="18"/>
      <c r="O74" s="18"/>
      <c r="P74" s="18"/>
      <c r="Q74" s="18"/>
      <c r="R74" s="18"/>
      <c r="S74" s="19"/>
      <c r="T74" s="19"/>
      <c r="U74" s="19"/>
    </row>
    <row r="75" spans="1:260" ht="8.25" customHeight="1">
      <c r="A75" s="14"/>
      <c r="B75" s="14"/>
      <c r="C75" s="14"/>
      <c r="D75" s="14"/>
      <c r="E75" s="14"/>
      <c r="F75" s="14"/>
      <c r="G75" s="14"/>
      <c r="H75" s="14"/>
      <c r="I75" s="14"/>
      <c r="J75" s="14"/>
      <c r="K75" s="14"/>
      <c r="L75" s="14"/>
      <c r="M75" s="14"/>
      <c r="N75" s="14"/>
      <c r="O75" s="14"/>
      <c r="P75" s="14"/>
      <c r="Q75" s="14"/>
      <c r="R75" s="14"/>
      <c r="S75" s="293"/>
      <c r="T75" s="293"/>
      <c r="U75" s="293"/>
      <c r="V75" s="293"/>
      <c r="W75" s="293"/>
      <c r="X75" s="293"/>
      <c r="Y75" s="293"/>
      <c r="Z75" s="293"/>
      <c r="AA75" s="293"/>
      <c r="AB75" s="293"/>
      <c r="AC75" s="293"/>
      <c r="AD75" s="293"/>
      <c r="AE75" s="293"/>
      <c r="AF75" s="293"/>
      <c r="AG75" s="293"/>
      <c r="AH75" s="293"/>
      <c r="AI75" s="293"/>
      <c r="AJ75" s="293"/>
      <c r="AK75" s="293"/>
      <c r="AL75" s="293"/>
      <c r="AM75" s="293"/>
      <c r="AN75" s="293"/>
      <c r="AO75" s="293"/>
      <c r="AP75" s="293"/>
      <c r="AQ75" s="293"/>
      <c r="AR75" s="293"/>
      <c r="AS75" s="293"/>
      <c r="AT75" s="293"/>
      <c r="AU75" s="293"/>
      <c r="AV75" s="293"/>
      <c r="AW75" s="293"/>
      <c r="AX75" s="293"/>
      <c r="AY75" s="293"/>
      <c r="AZ75" s="293"/>
      <c r="BA75" s="293"/>
      <c r="BB75" s="293"/>
      <c r="BC75" s="293"/>
      <c r="BD75" s="293"/>
      <c r="BE75" s="293"/>
      <c r="BF75" s="293"/>
    </row>
    <row r="76" spans="1:260" ht="42.75" customHeight="1">
      <c r="A76" s="351" t="s">
        <v>174</v>
      </c>
      <c r="B76" s="351"/>
      <c r="C76" s="351"/>
      <c r="D76" s="351"/>
      <c r="E76" s="351"/>
      <c r="F76" s="351"/>
      <c r="G76" s="351"/>
      <c r="H76" s="351"/>
      <c r="I76" s="351"/>
      <c r="J76" s="351"/>
      <c r="K76" s="351"/>
      <c r="L76" s="351"/>
      <c r="M76" s="351"/>
      <c r="N76" s="351"/>
      <c r="O76" s="351"/>
      <c r="P76" s="292"/>
      <c r="Q76" s="292"/>
      <c r="R76" s="292"/>
    </row>
    <row r="77" spans="1:260" ht="4.5" customHeight="1">
      <c r="A77" s="14"/>
      <c r="B77" s="14"/>
      <c r="C77" s="14"/>
      <c r="D77" s="14"/>
      <c r="E77" s="14"/>
      <c r="F77" s="14"/>
      <c r="G77" s="14"/>
      <c r="H77" s="14"/>
      <c r="I77" s="14"/>
      <c r="J77" s="14"/>
      <c r="K77" s="14"/>
      <c r="L77" s="14"/>
      <c r="M77" s="14"/>
      <c r="N77" s="14"/>
      <c r="O77" s="14"/>
      <c r="P77" s="14"/>
      <c r="Q77" s="14"/>
      <c r="R77" s="14"/>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row>
    <row r="78" spans="1:260" ht="16.5" customHeight="1">
      <c r="A78" s="95" t="s">
        <v>137</v>
      </c>
      <c r="B78" s="14"/>
      <c r="C78" s="14"/>
      <c r="D78" s="14"/>
      <c r="E78" s="14"/>
      <c r="F78" s="14"/>
      <c r="G78" s="14"/>
      <c r="H78" s="14"/>
      <c r="I78" s="14"/>
      <c r="J78" s="14"/>
      <c r="K78" s="14"/>
      <c r="L78" s="14"/>
      <c r="M78" s="14"/>
      <c r="N78" s="14"/>
      <c r="O78" s="14"/>
      <c r="P78" s="14"/>
      <c r="Q78" s="14"/>
      <c r="R78" s="14"/>
      <c r="S78" s="293"/>
      <c r="T78" s="293"/>
      <c r="U78" s="293"/>
      <c r="V78" s="293"/>
      <c r="W78" s="293"/>
      <c r="X78" s="293"/>
      <c r="Y78" s="293"/>
      <c r="Z78" s="293"/>
      <c r="AA78" s="293"/>
      <c r="AB78" s="293"/>
      <c r="AC78" s="293"/>
      <c r="AD78" s="293"/>
      <c r="AE78" s="293"/>
      <c r="AF78" s="293"/>
      <c r="AG78" s="293"/>
      <c r="AH78" s="293"/>
      <c r="AI78" s="293"/>
      <c r="AJ78" s="293"/>
      <c r="AK78" s="293"/>
      <c r="AL78" s="293"/>
      <c r="AM78" s="293"/>
      <c r="AN78" s="293"/>
      <c r="AO78" s="293"/>
      <c r="AP78" s="293"/>
      <c r="AQ78" s="293"/>
      <c r="AR78" s="293"/>
      <c r="AS78" s="293"/>
      <c r="AT78" s="293"/>
      <c r="AU78" s="293"/>
      <c r="AV78" s="293"/>
      <c r="AW78" s="293"/>
      <c r="AX78" s="293"/>
      <c r="AY78" s="293"/>
      <c r="AZ78" s="293"/>
      <c r="BA78" s="293"/>
      <c r="BB78" s="293"/>
      <c r="BC78" s="293"/>
      <c r="BD78" s="293"/>
      <c r="BE78" s="293"/>
      <c r="BF78" s="293"/>
    </row>
    <row r="79" spans="1:260" ht="3.75" customHeight="1">
      <c r="A79" s="33"/>
      <c r="B79" s="14"/>
      <c r="C79" s="14"/>
      <c r="D79" s="14"/>
      <c r="E79" s="14"/>
      <c r="F79" s="14"/>
      <c r="G79" s="14"/>
      <c r="H79" s="14"/>
      <c r="I79" s="14"/>
      <c r="J79" s="14"/>
      <c r="K79" s="14"/>
      <c r="L79" s="14"/>
      <c r="M79" s="14"/>
      <c r="N79" s="14"/>
      <c r="O79" s="14"/>
      <c r="P79" s="14"/>
      <c r="Q79" s="14"/>
      <c r="R79" s="14"/>
      <c r="S79" s="293"/>
      <c r="T79" s="293"/>
      <c r="U79" s="293"/>
      <c r="V79" s="293"/>
      <c r="W79" s="293"/>
      <c r="X79" s="293"/>
      <c r="Y79" s="293"/>
      <c r="Z79" s="293"/>
      <c r="AA79" s="293"/>
      <c r="AB79" s="293"/>
      <c r="AC79" s="293"/>
      <c r="AD79" s="293"/>
      <c r="AE79" s="293"/>
      <c r="AF79" s="293"/>
      <c r="AG79" s="293"/>
      <c r="AH79" s="293"/>
      <c r="AI79" s="293"/>
      <c r="AJ79" s="293"/>
      <c r="AK79" s="293"/>
      <c r="AL79" s="293"/>
      <c r="AM79" s="293"/>
      <c r="AN79" s="293"/>
      <c r="AO79" s="293"/>
      <c r="AP79" s="293"/>
      <c r="AQ79" s="293"/>
      <c r="AR79" s="293"/>
      <c r="AS79" s="293"/>
      <c r="AT79" s="293"/>
      <c r="AU79" s="293"/>
      <c r="AV79" s="293"/>
      <c r="AW79" s="293"/>
      <c r="AX79" s="293"/>
      <c r="AY79" s="293"/>
      <c r="AZ79" s="293"/>
      <c r="BA79" s="293"/>
      <c r="BB79" s="293"/>
      <c r="BC79" s="293"/>
      <c r="BD79" s="293"/>
      <c r="BE79" s="293"/>
      <c r="BF79" s="293"/>
    </row>
    <row r="80" spans="1:260" ht="22.5" customHeight="1">
      <c r="A80" s="381" t="s">
        <v>209</v>
      </c>
      <c r="B80" s="381"/>
      <c r="C80" s="381"/>
      <c r="D80" s="381"/>
      <c r="E80" s="381"/>
      <c r="F80" s="381"/>
      <c r="G80" s="381"/>
      <c r="H80" s="381"/>
      <c r="I80" s="381"/>
      <c r="J80" s="381"/>
      <c r="K80" s="381"/>
      <c r="L80" s="381"/>
      <c r="M80" s="381"/>
      <c r="N80" s="381"/>
      <c r="O80" s="381"/>
      <c r="P80" s="381"/>
      <c r="Q80" s="298"/>
      <c r="R80" s="298"/>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row>
    <row r="81" spans="1:58" ht="72" customHeight="1">
      <c r="A81" s="63"/>
      <c r="B81" s="294" t="str">
        <f>B60</f>
        <v>WP0</v>
      </c>
      <c r="C81" s="294" t="str">
        <f t="shared" ref="C81:H81" si="4">C60</f>
        <v>WP1</v>
      </c>
      <c r="D81" s="294" t="str">
        <f t="shared" si="4"/>
        <v>WP2</v>
      </c>
      <c r="E81" s="294" t="str">
        <f t="shared" si="4"/>
        <v>WP3</v>
      </c>
      <c r="F81" s="294" t="str">
        <f t="shared" si="4"/>
        <v>WP4</v>
      </c>
      <c r="G81" s="294" t="str">
        <f t="shared" si="4"/>
        <v>WP5</v>
      </c>
      <c r="H81" s="294" t="str">
        <f t="shared" si="4"/>
        <v>WP6</v>
      </c>
      <c r="I81" s="294" t="s">
        <v>33</v>
      </c>
      <c r="J81" s="106"/>
      <c r="K81" s="106"/>
      <c r="L81" s="106"/>
      <c r="M81" s="106"/>
      <c r="N81" s="106"/>
      <c r="O81" s="106"/>
      <c r="P81" s="106"/>
      <c r="Q81" s="106"/>
      <c r="R81" s="106"/>
      <c r="T81" s="360"/>
      <c r="U81" s="360"/>
      <c r="V81" s="293"/>
      <c r="W81" s="12"/>
      <c r="X81" s="24"/>
      <c r="Y81" s="293"/>
      <c r="Z81" s="293"/>
      <c r="AA81" s="293"/>
      <c r="AB81" s="293"/>
      <c r="AH81" s="293"/>
      <c r="AI81" s="293"/>
      <c r="AJ81" s="293"/>
      <c r="AK81" s="293"/>
      <c r="AL81" s="293"/>
      <c r="AM81" s="293"/>
      <c r="AN81" s="293"/>
      <c r="AO81" s="293"/>
      <c r="AP81" s="293"/>
      <c r="AQ81" s="293"/>
      <c r="AR81" s="293"/>
      <c r="AS81" s="293"/>
      <c r="AT81" s="293"/>
      <c r="AU81" s="293"/>
      <c r="AV81" s="293"/>
      <c r="AW81" s="293"/>
      <c r="AX81" s="293"/>
      <c r="AY81" s="293"/>
      <c r="AZ81" s="293"/>
      <c r="BA81" s="293"/>
      <c r="BB81" s="293"/>
      <c r="BC81" s="293"/>
      <c r="BD81" s="293"/>
      <c r="BE81" s="293"/>
      <c r="BF81" s="293"/>
    </row>
    <row r="82" spans="1:58" ht="13.5" customHeight="1">
      <c r="A82" s="294" t="str">
        <f>A61</f>
        <v>P0</v>
      </c>
      <c r="B82" s="93"/>
      <c r="C82" s="93"/>
      <c r="D82" s="93"/>
      <c r="E82" s="93"/>
      <c r="F82" s="93"/>
      <c r="G82" s="93"/>
      <c r="H82" s="93"/>
      <c r="I82" s="93"/>
      <c r="J82" s="106"/>
      <c r="K82" s="106"/>
      <c r="L82" s="106"/>
      <c r="M82" s="106"/>
      <c r="N82" s="106"/>
      <c r="O82" s="106"/>
      <c r="P82" s="106"/>
      <c r="Q82" s="106"/>
      <c r="R82" s="106"/>
      <c r="T82" s="371"/>
      <c r="U82" s="371"/>
      <c r="V82" s="293"/>
      <c r="W82" s="12"/>
      <c r="X82" s="30"/>
      <c r="Y82" s="293"/>
      <c r="Z82" s="293"/>
      <c r="AA82" s="293"/>
      <c r="AB82" s="293"/>
      <c r="AH82" s="293"/>
      <c r="AI82" s="293"/>
      <c r="AJ82" s="293"/>
      <c r="AK82" s="293"/>
      <c r="AL82" s="293"/>
      <c r="AM82" s="293"/>
      <c r="AN82" s="293"/>
      <c r="AO82" s="293"/>
      <c r="AP82" s="293"/>
      <c r="AQ82" s="293"/>
      <c r="AR82" s="293"/>
      <c r="AS82" s="293"/>
      <c r="AT82" s="293"/>
      <c r="AU82" s="293"/>
      <c r="AV82" s="293"/>
      <c r="AW82" s="293"/>
      <c r="AX82" s="293"/>
      <c r="AY82" s="293"/>
      <c r="AZ82" s="293"/>
      <c r="BA82" s="293"/>
      <c r="BB82" s="293"/>
      <c r="BC82" s="293"/>
      <c r="BD82" s="293"/>
      <c r="BE82" s="293"/>
      <c r="BF82" s="293"/>
    </row>
    <row r="83" spans="1:58" ht="13.5" customHeight="1">
      <c r="A83" s="294" t="str">
        <f t="shared" ref="A83:A89" si="5">A62</f>
        <v>P1</v>
      </c>
      <c r="B83" s="93"/>
      <c r="C83" s="103">
        <f>IF($D$40="NO",((C126+C156+C185+C214)*20%),"€ 0,00")+IF($D$40="NO",((B125+B155+B184+B213)*20%),"€ 0,00")</f>
        <v>0</v>
      </c>
      <c r="D83" s="103">
        <f t="shared" ref="D83:H89" si="6">IF($D$40="NO",((D126+D156+D185+D214)*20%),"€ 0,00")</f>
        <v>0</v>
      </c>
      <c r="E83" s="103">
        <f t="shared" si="6"/>
        <v>0</v>
      </c>
      <c r="F83" s="103">
        <f t="shared" si="6"/>
        <v>0</v>
      </c>
      <c r="G83" s="103">
        <f t="shared" si="6"/>
        <v>0</v>
      </c>
      <c r="H83" s="103">
        <f t="shared" si="6"/>
        <v>0</v>
      </c>
      <c r="I83" s="104">
        <f>SUM(C83:H83)</f>
        <v>0</v>
      </c>
      <c r="J83" s="106"/>
      <c r="K83" s="106"/>
      <c r="L83" s="106"/>
      <c r="M83" s="106"/>
      <c r="N83" s="106"/>
      <c r="O83" s="106"/>
      <c r="P83" s="106"/>
      <c r="Q83" s="106"/>
      <c r="R83" s="106"/>
      <c r="T83" s="370"/>
      <c r="U83" s="370"/>
      <c r="V83" s="293"/>
      <c r="W83" s="12"/>
      <c r="X83" s="30"/>
      <c r="Y83" s="293"/>
      <c r="Z83" s="293"/>
      <c r="AA83" s="293"/>
      <c r="AB83" s="293"/>
      <c r="AH83" s="293"/>
      <c r="AI83" s="293"/>
      <c r="AJ83" s="293"/>
      <c r="AK83" s="293"/>
      <c r="AL83" s="293"/>
      <c r="AM83" s="293"/>
      <c r="AN83" s="293"/>
      <c r="AO83" s="293"/>
      <c r="AP83" s="293"/>
      <c r="AQ83" s="293"/>
      <c r="AR83" s="293"/>
      <c r="AS83" s="293"/>
      <c r="AT83" s="293"/>
      <c r="AU83" s="293"/>
      <c r="AV83" s="293"/>
      <c r="AW83" s="293"/>
      <c r="AX83" s="293"/>
      <c r="AY83" s="293"/>
      <c r="AZ83" s="293"/>
      <c r="BA83" s="293"/>
      <c r="BB83" s="293"/>
      <c r="BC83" s="293"/>
      <c r="BD83" s="293"/>
      <c r="BE83" s="293"/>
      <c r="BF83" s="293"/>
    </row>
    <row r="84" spans="1:58" ht="13.5" customHeight="1">
      <c r="A84" s="294" t="str">
        <f t="shared" si="5"/>
        <v>P2</v>
      </c>
      <c r="B84" s="93"/>
      <c r="C84" s="103">
        <f t="shared" ref="C84:C89" si="7">IF($D$40="NO",((C127+C157+C186+C215)*20%),"€ 0,00")</f>
        <v>0</v>
      </c>
      <c r="D84" s="103">
        <f t="shared" si="6"/>
        <v>0</v>
      </c>
      <c r="E84" s="103">
        <f t="shared" si="6"/>
        <v>0</v>
      </c>
      <c r="F84" s="103">
        <f t="shared" si="6"/>
        <v>0</v>
      </c>
      <c r="G84" s="103">
        <f t="shared" si="6"/>
        <v>0</v>
      </c>
      <c r="H84" s="103">
        <f t="shared" si="6"/>
        <v>0</v>
      </c>
      <c r="I84" s="104">
        <f t="shared" ref="I84:I89" si="8">SUM(C84:H84)</f>
        <v>0</v>
      </c>
      <c r="J84" s="106"/>
      <c r="K84" s="106"/>
      <c r="L84" s="106"/>
      <c r="M84" s="106"/>
      <c r="N84" s="106"/>
      <c r="O84" s="106"/>
      <c r="P84" s="106"/>
      <c r="Q84" s="106"/>
      <c r="R84" s="106"/>
      <c r="T84" s="370"/>
      <c r="U84" s="370"/>
      <c r="V84" s="293"/>
      <c r="W84" s="12"/>
      <c r="X84" s="30"/>
      <c r="Y84" s="293"/>
      <c r="Z84" s="293"/>
      <c r="AA84" s="293"/>
      <c r="AB84" s="293"/>
      <c r="AH84" s="293"/>
      <c r="AI84" s="293"/>
      <c r="AJ84" s="293"/>
      <c r="AK84" s="293"/>
      <c r="AL84" s="293"/>
      <c r="AM84" s="293"/>
      <c r="AN84" s="293"/>
      <c r="AO84" s="293"/>
      <c r="AP84" s="293"/>
      <c r="AQ84" s="293"/>
      <c r="AR84" s="293"/>
      <c r="AS84" s="293"/>
      <c r="AT84" s="293"/>
      <c r="AU84" s="293"/>
      <c r="AV84" s="293"/>
      <c r="AW84" s="293"/>
      <c r="AX84" s="293"/>
      <c r="AY84" s="293"/>
      <c r="AZ84" s="293"/>
      <c r="BA84" s="293"/>
      <c r="BB84" s="293"/>
      <c r="BC84" s="293"/>
      <c r="BD84" s="293"/>
      <c r="BE84" s="293"/>
      <c r="BF84" s="293"/>
    </row>
    <row r="85" spans="1:58" ht="13.5" customHeight="1">
      <c r="A85" s="294" t="str">
        <f t="shared" si="5"/>
        <v>P3</v>
      </c>
      <c r="B85" s="93"/>
      <c r="C85" s="103">
        <f t="shared" si="7"/>
        <v>0</v>
      </c>
      <c r="D85" s="103">
        <f t="shared" si="6"/>
        <v>0</v>
      </c>
      <c r="E85" s="103">
        <f t="shared" si="6"/>
        <v>0</v>
      </c>
      <c r="F85" s="103">
        <f t="shared" si="6"/>
        <v>0</v>
      </c>
      <c r="G85" s="103">
        <f t="shared" si="6"/>
        <v>0</v>
      </c>
      <c r="H85" s="103">
        <f t="shared" si="6"/>
        <v>0</v>
      </c>
      <c r="I85" s="104">
        <f t="shared" si="8"/>
        <v>0</v>
      </c>
      <c r="J85" s="106"/>
      <c r="K85" s="106"/>
      <c r="L85" s="106"/>
      <c r="M85" s="106"/>
      <c r="N85" s="106"/>
      <c r="O85" s="106"/>
      <c r="P85" s="106"/>
      <c r="Q85" s="106"/>
      <c r="R85" s="106"/>
      <c r="T85" s="370"/>
      <c r="U85" s="370"/>
      <c r="V85" s="293"/>
      <c r="W85" s="12"/>
      <c r="X85" s="30"/>
      <c r="Y85" s="293"/>
      <c r="Z85" s="293"/>
      <c r="AA85" s="293"/>
      <c r="AB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row>
    <row r="86" spans="1:58" ht="13.5" customHeight="1">
      <c r="A86" s="294" t="str">
        <f t="shared" si="5"/>
        <v>P4</v>
      </c>
      <c r="B86" s="93"/>
      <c r="C86" s="103">
        <f t="shared" si="7"/>
        <v>0</v>
      </c>
      <c r="D86" s="103">
        <f t="shared" si="6"/>
        <v>0</v>
      </c>
      <c r="E86" s="103">
        <f t="shared" si="6"/>
        <v>0</v>
      </c>
      <c r="F86" s="103">
        <f t="shared" si="6"/>
        <v>0</v>
      </c>
      <c r="G86" s="103">
        <f t="shared" si="6"/>
        <v>0</v>
      </c>
      <c r="H86" s="103">
        <f t="shared" si="6"/>
        <v>0</v>
      </c>
      <c r="I86" s="104">
        <f t="shared" si="8"/>
        <v>0</v>
      </c>
      <c r="J86" s="106"/>
      <c r="K86" s="106"/>
      <c r="L86" s="106"/>
      <c r="M86" s="106"/>
      <c r="N86" s="106"/>
      <c r="O86" s="106"/>
      <c r="P86" s="106"/>
      <c r="Q86" s="106"/>
      <c r="R86" s="106"/>
      <c r="T86" s="370"/>
      <c r="U86" s="370"/>
      <c r="V86" s="293"/>
      <c r="W86" s="12"/>
      <c r="X86" s="30"/>
      <c r="Y86" s="293"/>
      <c r="Z86" s="293"/>
      <c r="AA86" s="293"/>
      <c r="AB86" s="293"/>
      <c r="AH86" s="293"/>
      <c r="AI86" s="293"/>
      <c r="AJ86" s="293"/>
      <c r="AK86" s="293"/>
      <c r="AL86" s="293"/>
      <c r="AM86" s="293"/>
      <c r="AN86" s="293"/>
      <c r="AO86" s="293"/>
      <c r="AP86" s="293"/>
      <c r="AQ86" s="293"/>
      <c r="AR86" s="293"/>
      <c r="AS86" s="293"/>
      <c r="AT86" s="293"/>
      <c r="AU86" s="293"/>
      <c r="AV86" s="293"/>
      <c r="AW86" s="293"/>
      <c r="AX86" s="293"/>
      <c r="AY86" s="293"/>
      <c r="AZ86" s="293"/>
      <c r="BA86" s="293"/>
      <c r="BB86" s="293"/>
      <c r="BC86" s="293"/>
      <c r="BD86" s="293"/>
      <c r="BE86" s="293"/>
      <c r="BF86" s="293"/>
    </row>
    <row r="87" spans="1:58" ht="13.5" customHeight="1">
      <c r="A87" s="294" t="str">
        <f t="shared" si="5"/>
        <v>P5</v>
      </c>
      <c r="B87" s="93"/>
      <c r="C87" s="103">
        <f t="shared" si="7"/>
        <v>0</v>
      </c>
      <c r="D87" s="103">
        <f t="shared" si="6"/>
        <v>0</v>
      </c>
      <c r="E87" s="103">
        <f t="shared" si="6"/>
        <v>0</v>
      </c>
      <c r="F87" s="103">
        <f t="shared" si="6"/>
        <v>0</v>
      </c>
      <c r="G87" s="103">
        <f t="shared" si="6"/>
        <v>0</v>
      </c>
      <c r="H87" s="103">
        <f t="shared" si="6"/>
        <v>0</v>
      </c>
      <c r="I87" s="104">
        <f t="shared" si="8"/>
        <v>0</v>
      </c>
      <c r="J87" s="106"/>
      <c r="K87" s="106"/>
      <c r="L87" s="106"/>
      <c r="M87" s="106"/>
      <c r="N87" s="106"/>
      <c r="O87" s="106"/>
      <c r="P87" s="106"/>
      <c r="Q87" s="106"/>
      <c r="R87" s="106"/>
      <c r="T87" s="370"/>
      <c r="U87" s="370"/>
      <c r="V87" s="293"/>
      <c r="W87" s="12"/>
      <c r="X87" s="30"/>
      <c r="Y87" s="293"/>
      <c r="Z87" s="293"/>
      <c r="AA87" s="293"/>
      <c r="AB87" s="293"/>
      <c r="AH87" s="293"/>
      <c r="AI87" s="293"/>
      <c r="AJ87" s="293"/>
      <c r="AK87" s="293"/>
      <c r="AL87" s="293"/>
      <c r="AM87" s="293"/>
      <c r="AN87" s="293"/>
      <c r="AO87" s="293"/>
      <c r="AP87" s="293"/>
      <c r="AQ87" s="293"/>
      <c r="AR87" s="293"/>
      <c r="AS87" s="293"/>
      <c r="AT87" s="293"/>
      <c r="AU87" s="293"/>
      <c r="AV87" s="293"/>
      <c r="AW87" s="293"/>
      <c r="AX87" s="293"/>
      <c r="AY87" s="293"/>
      <c r="AZ87" s="293"/>
      <c r="BA87" s="293"/>
      <c r="BB87" s="293"/>
      <c r="BC87" s="293"/>
      <c r="BD87" s="293"/>
      <c r="BE87" s="293"/>
      <c r="BF87" s="293"/>
    </row>
    <row r="88" spans="1:58" ht="13.5" customHeight="1">
      <c r="A88" s="294" t="str">
        <f t="shared" si="5"/>
        <v>P6</v>
      </c>
      <c r="B88" s="93"/>
      <c r="C88" s="103">
        <f t="shared" si="7"/>
        <v>0</v>
      </c>
      <c r="D88" s="103">
        <f t="shared" si="6"/>
        <v>0</v>
      </c>
      <c r="E88" s="103">
        <f t="shared" si="6"/>
        <v>0</v>
      </c>
      <c r="F88" s="103">
        <f t="shared" si="6"/>
        <v>0</v>
      </c>
      <c r="G88" s="103">
        <f t="shared" si="6"/>
        <v>0</v>
      </c>
      <c r="H88" s="103">
        <f t="shared" si="6"/>
        <v>0</v>
      </c>
      <c r="I88" s="104">
        <f t="shared" si="8"/>
        <v>0</v>
      </c>
      <c r="J88" s="106"/>
      <c r="K88" s="106"/>
      <c r="L88" s="106"/>
      <c r="M88" s="106"/>
      <c r="N88" s="106"/>
      <c r="O88" s="106"/>
      <c r="P88" s="106"/>
      <c r="Q88" s="106"/>
      <c r="R88" s="106"/>
      <c r="T88" s="370"/>
      <c r="U88" s="370"/>
      <c r="V88" s="293"/>
      <c r="W88" s="12"/>
      <c r="X88" s="30"/>
      <c r="Y88" s="293"/>
      <c r="Z88" s="293"/>
      <c r="AA88" s="293"/>
      <c r="AB88" s="293"/>
      <c r="AH88" s="293"/>
      <c r="AI88" s="293"/>
      <c r="AJ88" s="293"/>
      <c r="AK88" s="293"/>
      <c r="AL88" s="293"/>
      <c r="AM88" s="293"/>
      <c r="AN88" s="293"/>
      <c r="AO88" s="293"/>
      <c r="AP88" s="293"/>
      <c r="AQ88" s="293"/>
      <c r="AR88" s="293"/>
      <c r="AS88" s="293"/>
      <c r="AT88" s="293"/>
      <c r="AU88" s="293"/>
      <c r="AV88" s="293"/>
      <c r="AW88" s="293"/>
      <c r="AX88" s="293"/>
      <c r="AY88" s="293"/>
      <c r="AZ88" s="293"/>
      <c r="BA88" s="293"/>
      <c r="BB88" s="293"/>
      <c r="BC88" s="293"/>
      <c r="BD88" s="293"/>
      <c r="BE88" s="293"/>
      <c r="BF88" s="293"/>
    </row>
    <row r="89" spans="1:58" ht="13.5" customHeight="1">
      <c r="A89" s="294" t="str">
        <f t="shared" si="5"/>
        <v>P7</v>
      </c>
      <c r="B89" s="93"/>
      <c r="C89" s="103">
        <f t="shared" si="7"/>
        <v>0</v>
      </c>
      <c r="D89" s="103">
        <f t="shared" si="6"/>
        <v>0</v>
      </c>
      <c r="E89" s="103">
        <f t="shared" si="6"/>
        <v>0</v>
      </c>
      <c r="F89" s="103">
        <f t="shared" si="6"/>
        <v>0</v>
      </c>
      <c r="G89" s="103">
        <f t="shared" si="6"/>
        <v>0</v>
      </c>
      <c r="H89" s="103">
        <f t="shared" si="6"/>
        <v>0</v>
      </c>
      <c r="I89" s="104">
        <f t="shared" si="8"/>
        <v>0</v>
      </c>
      <c r="J89" s="106"/>
      <c r="K89" s="106"/>
      <c r="L89" s="106"/>
      <c r="M89" s="106"/>
      <c r="N89" s="106"/>
      <c r="O89" s="106"/>
      <c r="P89" s="106"/>
      <c r="Q89" s="106"/>
      <c r="R89" s="106"/>
      <c r="T89" s="370"/>
      <c r="U89" s="370"/>
      <c r="V89" s="293"/>
      <c r="W89" s="12"/>
      <c r="X89" s="30"/>
      <c r="Y89" s="293"/>
      <c r="Z89" s="293"/>
      <c r="AA89" s="293"/>
      <c r="AB89" s="293"/>
      <c r="AH89" s="293"/>
      <c r="AI89" s="293"/>
      <c r="AJ89" s="293"/>
      <c r="AK89" s="293"/>
      <c r="AL89" s="293"/>
      <c r="AM89" s="293"/>
      <c r="AN89" s="293"/>
      <c r="AO89" s="293"/>
      <c r="AP89" s="293"/>
      <c r="AQ89" s="293"/>
      <c r="AR89" s="293"/>
      <c r="AS89" s="293"/>
      <c r="AT89" s="293"/>
      <c r="AU89" s="293"/>
      <c r="AV89" s="293"/>
      <c r="AW89" s="293"/>
      <c r="AX89" s="293"/>
      <c r="AY89" s="293"/>
      <c r="AZ89" s="293"/>
      <c r="BA89" s="293"/>
      <c r="BB89" s="293"/>
      <c r="BC89" s="293"/>
      <c r="BD89" s="293"/>
      <c r="BE89" s="293"/>
      <c r="BF89" s="293"/>
    </row>
    <row r="90" spans="1:58" s="35" customFormat="1" ht="18.75" customHeight="1">
      <c r="A90" s="65" t="s">
        <v>33</v>
      </c>
      <c r="B90" s="93"/>
      <c r="C90" s="66">
        <f t="shared" ref="C90:G90" si="9">SUM(C$82:C$89)</f>
        <v>0</v>
      </c>
      <c r="D90" s="66">
        <f t="shared" si="9"/>
        <v>0</v>
      </c>
      <c r="E90" s="66">
        <f t="shared" si="9"/>
        <v>0</v>
      </c>
      <c r="F90" s="66">
        <f t="shared" si="9"/>
        <v>0</v>
      </c>
      <c r="G90" s="66">
        <f t="shared" si="9"/>
        <v>0</v>
      </c>
      <c r="H90" s="66">
        <f>SUM(H$82:H$89)</f>
        <v>0</v>
      </c>
      <c r="I90" s="66">
        <f>SUM(I$82:I$89)</f>
        <v>0</v>
      </c>
      <c r="J90" s="106"/>
      <c r="K90" s="106"/>
      <c r="L90" s="106"/>
      <c r="M90" s="106"/>
      <c r="N90" s="106"/>
      <c r="O90" s="106"/>
      <c r="P90" s="106"/>
      <c r="Q90" s="106"/>
      <c r="R90" s="106"/>
      <c r="T90" s="379"/>
      <c r="U90" s="379"/>
      <c r="V90" s="293"/>
      <c r="W90" s="24"/>
      <c r="X90" s="36"/>
      <c r="Y90" s="293"/>
      <c r="Z90" s="293"/>
      <c r="AA90" s="293"/>
      <c r="AB90" s="293"/>
      <c r="AC90" s="2"/>
      <c r="AD90" s="2"/>
      <c r="AE90" s="2"/>
      <c r="AF90" s="2"/>
      <c r="AG90" s="2"/>
      <c r="AH90" s="293"/>
      <c r="AI90" s="293"/>
      <c r="AJ90" s="293"/>
      <c r="AK90" s="293"/>
      <c r="AL90" s="293"/>
      <c r="AM90" s="293"/>
      <c r="AN90" s="293"/>
      <c r="AO90" s="293"/>
      <c r="AP90" s="293"/>
      <c r="AQ90" s="293"/>
      <c r="AR90" s="293"/>
      <c r="AS90" s="293"/>
      <c r="AT90" s="293"/>
      <c r="AU90" s="293"/>
      <c r="AV90" s="293"/>
      <c r="AW90" s="293"/>
      <c r="AX90" s="293"/>
      <c r="AY90" s="293"/>
      <c r="AZ90" s="293"/>
      <c r="BA90" s="293"/>
      <c r="BB90" s="293"/>
      <c r="BC90" s="293"/>
      <c r="BD90" s="293"/>
      <c r="BE90" s="293"/>
      <c r="BF90" s="293"/>
    </row>
    <row r="91" spans="1:58" ht="21.75" customHeight="1">
      <c r="A91" s="65" t="s">
        <v>54</v>
      </c>
      <c r="B91" s="94"/>
      <c r="C91" s="91"/>
      <c r="D91" s="91"/>
      <c r="E91" s="91"/>
      <c r="F91" s="91"/>
      <c r="G91" s="91"/>
      <c r="H91" s="91"/>
      <c r="I91" s="102">
        <f>SUM(C91:H91)</f>
        <v>0</v>
      </c>
      <c r="J91" s="106"/>
      <c r="K91" s="106"/>
      <c r="L91" s="106"/>
      <c r="M91" s="106"/>
      <c r="N91" s="106"/>
      <c r="O91" s="106"/>
      <c r="P91" s="106"/>
      <c r="Q91" s="106"/>
      <c r="R91" s="106"/>
      <c r="S91" s="293"/>
      <c r="T91" s="293"/>
      <c r="U91" s="293"/>
      <c r="V91" s="293"/>
      <c r="W91" s="293"/>
      <c r="X91" s="293"/>
      <c r="Y91" s="293"/>
      <c r="Z91" s="293"/>
      <c r="AA91" s="293"/>
      <c r="AB91" s="293"/>
      <c r="AH91" s="293"/>
      <c r="AI91" s="293"/>
      <c r="AJ91" s="293"/>
      <c r="AK91" s="293"/>
      <c r="AL91" s="293"/>
      <c r="AM91" s="293"/>
      <c r="AN91" s="293"/>
      <c r="AO91" s="293"/>
      <c r="AP91" s="293"/>
      <c r="AQ91" s="293"/>
      <c r="AR91" s="293"/>
      <c r="AS91" s="293"/>
      <c r="AT91" s="293"/>
      <c r="AU91" s="293"/>
      <c r="AV91" s="293"/>
      <c r="AW91" s="293"/>
      <c r="AX91" s="293"/>
      <c r="AY91" s="293"/>
      <c r="AZ91" s="293"/>
      <c r="BA91" s="293"/>
      <c r="BB91" s="293"/>
      <c r="BC91" s="293"/>
      <c r="BD91" s="293"/>
      <c r="BE91" s="293"/>
      <c r="BF91" s="293"/>
    </row>
    <row r="92" spans="1:58" ht="17.25" customHeight="1">
      <c r="A92" s="14"/>
      <c r="B92" s="14"/>
      <c r="C92" s="14"/>
      <c r="D92" s="14"/>
      <c r="E92" s="14"/>
      <c r="F92" s="14"/>
      <c r="G92" s="14"/>
      <c r="H92" s="14"/>
      <c r="I92" s="14"/>
      <c r="J92" s="14"/>
      <c r="K92" s="14"/>
      <c r="L92" s="14"/>
      <c r="M92" s="14"/>
      <c r="N92" s="14"/>
      <c r="O92" s="37"/>
      <c r="P92" s="37"/>
      <c r="Q92" s="37"/>
      <c r="R92" s="37"/>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c r="BD92" s="293"/>
      <c r="BE92" s="293"/>
      <c r="BF92" s="293"/>
    </row>
    <row r="93" spans="1:58" ht="16.5" customHeight="1">
      <c r="A93" s="95" t="s">
        <v>138</v>
      </c>
      <c r="B93" s="95"/>
      <c r="C93" s="95"/>
      <c r="D93" s="95"/>
      <c r="E93" s="95"/>
      <c r="F93" s="95"/>
      <c r="G93" s="95"/>
      <c r="H93" s="95"/>
      <c r="I93" s="95"/>
      <c r="J93" s="95"/>
      <c r="K93" s="95"/>
      <c r="L93" s="95"/>
      <c r="M93" s="95"/>
      <c r="N93" s="95"/>
      <c r="O93" s="14"/>
      <c r="P93" s="14"/>
      <c r="Q93" s="14"/>
      <c r="R93" s="14"/>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3"/>
      <c r="AV93" s="293"/>
      <c r="AW93" s="293"/>
      <c r="AX93" s="293"/>
      <c r="AY93" s="293"/>
      <c r="AZ93" s="293"/>
      <c r="BA93" s="293"/>
      <c r="BB93" s="293"/>
      <c r="BC93" s="293"/>
      <c r="BD93" s="293"/>
      <c r="BE93" s="293"/>
      <c r="BF93" s="293"/>
    </row>
    <row r="94" spans="1:58" s="45" customFormat="1" ht="17.25" customHeight="1">
      <c r="A94" s="34" t="s">
        <v>238</v>
      </c>
      <c r="B94" s="40"/>
      <c r="C94" s="40"/>
      <c r="D94" s="40"/>
      <c r="E94" s="40"/>
      <c r="F94" s="40"/>
      <c r="G94" s="40"/>
      <c r="H94" s="40"/>
      <c r="I94" s="43"/>
      <c r="J94" s="43"/>
      <c r="K94" s="43"/>
      <c r="L94" s="43"/>
      <c r="M94" s="43"/>
      <c r="N94" s="43"/>
      <c r="O94" s="43"/>
      <c r="P94" s="43"/>
      <c r="Q94" s="43"/>
      <c r="R94" s="43"/>
      <c r="S94" s="43"/>
      <c r="T94" s="43"/>
      <c r="U94" s="43"/>
      <c r="V94" s="44"/>
      <c r="W94" s="44"/>
      <c r="X94" s="44"/>
      <c r="Y94" s="44"/>
      <c r="Z94" s="44"/>
      <c r="AA94" s="44"/>
      <c r="AB94" s="44"/>
      <c r="AC94" s="44"/>
      <c r="AD94" s="44"/>
      <c r="AE94" s="44"/>
      <c r="AF94" s="44"/>
      <c r="AG94" s="44"/>
      <c r="AH94" s="44"/>
      <c r="AI94" s="44"/>
      <c r="AJ94" s="44"/>
      <c r="AK94" s="44"/>
      <c r="AL94" s="293"/>
      <c r="AM94" s="293"/>
      <c r="AN94" s="293"/>
      <c r="AO94" s="293"/>
      <c r="AP94" s="293"/>
      <c r="AQ94" s="293"/>
      <c r="AR94" s="293"/>
      <c r="AS94" s="293"/>
      <c r="AT94" s="293"/>
      <c r="AU94" s="44"/>
      <c r="AV94" s="44"/>
      <c r="AW94" s="44"/>
      <c r="AX94" s="44"/>
      <c r="AY94" s="44"/>
      <c r="AZ94" s="44"/>
      <c r="BA94" s="44"/>
      <c r="BB94" s="44"/>
      <c r="BC94" s="44"/>
      <c r="BD94" s="44"/>
      <c r="BE94" s="44"/>
      <c r="BF94" s="44"/>
    </row>
    <row r="95" spans="1:58" ht="69.75" customHeight="1">
      <c r="A95" s="63"/>
      <c r="B95" s="294" t="str">
        <f t="shared" ref="B95:H95" si="10">B60</f>
        <v>WP0</v>
      </c>
      <c r="C95" s="294" t="str">
        <f t="shared" si="10"/>
        <v>WP1</v>
      </c>
      <c r="D95" s="294" t="str">
        <f t="shared" si="10"/>
        <v>WP2</v>
      </c>
      <c r="E95" s="294" t="str">
        <f t="shared" si="10"/>
        <v>WP3</v>
      </c>
      <c r="F95" s="294" t="str">
        <f t="shared" si="10"/>
        <v>WP4</v>
      </c>
      <c r="G95" s="294" t="str">
        <f t="shared" si="10"/>
        <v>WP5</v>
      </c>
      <c r="H95" s="294" t="str">
        <f t="shared" si="10"/>
        <v>WP6</v>
      </c>
      <c r="I95" s="294" t="s">
        <v>33</v>
      </c>
      <c r="J95" s="106"/>
      <c r="K95" s="106"/>
      <c r="L95" s="106"/>
      <c r="M95" s="106"/>
      <c r="N95" s="106"/>
      <c r="O95" s="106"/>
      <c r="P95" s="106"/>
      <c r="Q95" s="106"/>
      <c r="R95" s="106"/>
      <c r="T95" s="360"/>
      <c r="U95" s="360"/>
      <c r="V95" s="293"/>
      <c r="W95" s="12"/>
      <c r="X95" s="24"/>
      <c r="Y95" s="293"/>
      <c r="Z95" s="293"/>
      <c r="AA95" s="293"/>
      <c r="AB95" s="293"/>
      <c r="AC95" s="293"/>
      <c r="AD95" s="293"/>
      <c r="AE95" s="293"/>
      <c r="AF95" s="293"/>
      <c r="AG95" s="293"/>
      <c r="AH95" s="41"/>
      <c r="AI95" s="41"/>
      <c r="AJ95" s="41"/>
      <c r="AK95" s="41"/>
      <c r="AL95" s="41"/>
      <c r="AM95" s="41"/>
      <c r="AN95" s="293"/>
      <c r="AO95" s="293"/>
      <c r="AP95" s="293"/>
      <c r="AQ95" s="293"/>
      <c r="AR95" s="293"/>
      <c r="AS95" s="293"/>
      <c r="AT95" s="293"/>
      <c r="AU95" s="293"/>
      <c r="AV95" s="293"/>
      <c r="AW95" s="293"/>
      <c r="AX95" s="293"/>
      <c r="AY95" s="293"/>
      <c r="AZ95" s="293"/>
      <c r="BA95" s="293"/>
      <c r="BB95" s="293"/>
      <c r="BC95" s="293"/>
      <c r="BD95" s="293"/>
      <c r="BE95" s="293"/>
      <c r="BF95" s="293"/>
    </row>
    <row r="96" spans="1:58" ht="13.5" customHeight="1">
      <c r="A96" s="294" t="str">
        <f t="shared" ref="A96:A103" si="11">A61</f>
        <v>P0</v>
      </c>
      <c r="B96" s="93"/>
      <c r="C96" s="93"/>
      <c r="D96" s="93"/>
      <c r="E96" s="93"/>
      <c r="F96" s="93"/>
      <c r="G96" s="93"/>
      <c r="H96" s="93"/>
      <c r="I96" s="93"/>
      <c r="J96" s="106"/>
      <c r="K96" s="106"/>
      <c r="L96" s="106"/>
      <c r="M96" s="106"/>
      <c r="N96" s="106"/>
      <c r="O96" s="106"/>
      <c r="P96" s="106"/>
      <c r="Q96" s="106"/>
      <c r="R96" s="106"/>
      <c r="T96" s="371"/>
      <c r="U96" s="371"/>
      <c r="V96" s="293"/>
      <c r="W96" s="12"/>
      <c r="X96" s="30"/>
      <c r="Y96" s="293"/>
      <c r="Z96" s="293"/>
      <c r="AA96" s="293"/>
      <c r="AB96" s="293"/>
      <c r="AC96" s="293"/>
      <c r="AD96" s="293"/>
      <c r="AE96" s="293"/>
      <c r="AF96" s="293"/>
      <c r="AG96" s="293"/>
      <c r="AH96" s="41"/>
      <c r="AI96" s="41"/>
      <c r="AJ96" s="41"/>
      <c r="AK96" s="41"/>
      <c r="AL96" s="41"/>
      <c r="AM96" s="41"/>
      <c r="AN96" s="293"/>
      <c r="AO96" s="293"/>
      <c r="AP96" s="293"/>
      <c r="AQ96" s="293"/>
      <c r="AR96" s="293"/>
      <c r="AS96" s="293"/>
      <c r="AT96" s="293"/>
      <c r="AU96" s="293"/>
      <c r="AV96" s="293"/>
      <c r="AW96" s="293"/>
      <c r="AX96" s="293"/>
      <c r="AY96" s="293"/>
      <c r="AZ96" s="293"/>
      <c r="BA96" s="293"/>
      <c r="BB96" s="293"/>
      <c r="BC96" s="293"/>
      <c r="BD96" s="293"/>
      <c r="BE96" s="293"/>
      <c r="BF96" s="293"/>
    </row>
    <row r="97" spans="1:260" ht="13.5" customHeight="1">
      <c r="A97" s="294" t="str">
        <f t="shared" si="11"/>
        <v>P1</v>
      </c>
      <c r="B97" s="93"/>
      <c r="C97" s="103">
        <f>SUMPRODUCT(($J$49:$J$58="P1")*($I$49:$I$58&lt;&gt;"")*($I$49:$I$58="WP1")*($H$49:$H$58="NO")*($O$49:$O$58))*10%</f>
        <v>0</v>
      </c>
      <c r="D97" s="103">
        <f>SUMPRODUCT(($J$49:$J$58="P1")*($I$49:$I$58&lt;&gt;"")*($I$49:$I$58="WP2")*($H$49:$H$58="NO")*($O$49:$O$58))*10%</f>
        <v>0</v>
      </c>
      <c r="E97" s="103">
        <f>SUMPRODUCT(($J$49:$J$58="P1")*($I$49:$I$58&lt;&gt;"")*($I$49:$I$58="WP3")*($H$49:$H$58="NO")*($O$49:$O$58))*10%</f>
        <v>0</v>
      </c>
      <c r="F97" s="103">
        <f>SUMPRODUCT(($J$49:$J$58="P1")*($I$49:$I$58&lt;&gt;"")*($I$49:$I$58="WP4")*($H$49:$H$58="NO")*($O$49:$O$58))*10%</f>
        <v>0</v>
      </c>
      <c r="G97" s="103">
        <f>SUMPRODUCT(($J$49:$J$58="P1")*($I$49:$I$58&lt;&gt;"")*($I$49:$I$58="WP5")*($H$49:$H$58="NO")*($O$49:$O$58))*10%</f>
        <v>0</v>
      </c>
      <c r="H97" s="103">
        <f>SUMPRODUCT(($J$49:$J$58="P1")*($I$49:$I$58&lt;&gt;"")*($I$49:$I$58="WP6")*($H$49:$H$58="NO")*($O$49:$O$58))*10%</f>
        <v>0</v>
      </c>
      <c r="I97" s="104">
        <f>SUM(C97:H97)</f>
        <v>0</v>
      </c>
      <c r="J97" s="106"/>
      <c r="K97" s="106"/>
      <c r="L97" s="106"/>
      <c r="M97" s="106"/>
      <c r="N97" s="106"/>
      <c r="O97" s="106"/>
      <c r="P97" s="106"/>
      <c r="Q97" s="106"/>
      <c r="R97" s="106"/>
      <c r="T97" s="370"/>
      <c r="U97" s="370"/>
      <c r="V97" s="293"/>
      <c r="W97" s="12"/>
      <c r="X97" s="30"/>
      <c r="Y97" s="293"/>
      <c r="Z97" s="293"/>
      <c r="AA97" s="293"/>
      <c r="AB97" s="293"/>
      <c r="AC97" s="293"/>
      <c r="AD97" s="293"/>
      <c r="AE97" s="293"/>
      <c r="AF97" s="293"/>
      <c r="AG97" s="293"/>
      <c r="AH97" s="41"/>
      <c r="AI97" s="41"/>
      <c r="AJ97" s="41"/>
      <c r="AK97" s="41"/>
      <c r="AL97" s="41"/>
      <c r="AM97" s="41"/>
      <c r="AN97" s="293"/>
      <c r="AO97" s="293"/>
      <c r="AP97" s="293"/>
      <c r="AQ97" s="293"/>
      <c r="AR97" s="293"/>
      <c r="AS97" s="293"/>
      <c r="AT97" s="293"/>
      <c r="AU97" s="293"/>
      <c r="AV97" s="293"/>
      <c r="AW97" s="293"/>
      <c r="AX97" s="293"/>
      <c r="AY97" s="293"/>
      <c r="AZ97" s="293"/>
      <c r="BA97" s="293"/>
      <c r="BB97" s="293"/>
      <c r="BC97" s="293"/>
      <c r="BD97" s="293"/>
      <c r="BE97" s="293"/>
      <c r="BF97" s="293"/>
    </row>
    <row r="98" spans="1:260" ht="13.5" customHeight="1">
      <c r="A98" s="294" t="str">
        <f t="shared" si="11"/>
        <v>P2</v>
      </c>
      <c r="B98" s="93"/>
      <c r="C98" s="103">
        <f>SUMPRODUCT(($J$49:$J$58="P2")*($I$49:$I$58&lt;&gt;"")*($I$49:$I$58="WP1")*($H$49:$H$58="NO")*($O$49:$O$58))*10%</f>
        <v>0</v>
      </c>
      <c r="D98" s="103">
        <f>SUMPRODUCT(($J$49:$J$58="P2")*($I$49:$I$58&lt;&gt;"")*($I$49:$I$58="WP2")*($H$49:$H$58="NO")*($O$49:$O$58))*10%</f>
        <v>0</v>
      </c>
      <c r="E98" s="103">
        <f>SUMPRODUCT(($J$49:$J$58="P2")*($I$49:$I$58&lt;&gt;"")*($I$49:$I$58="WP3")*($H$49:$H$58="NO")*($O$49:$O$58))*10%</f>
        <v>0</v>
      </c>
      <c r="F98" s="103">
        <f>SUMPRODUCT(($J$49:$J$58="P2")*($I$49:$I$58&lt;&gt;"")*($I$49:$I$58="WP4")*($H$49:$H$58="NO")*($O$49:$O$58))*10%</f>
        <v>0</v>
      </c>
      <c r="G98" s="103">
        <f>SUMPRODUCT(($J$49:$J$58="P2")*($I$49:$I$58&lt;&gt;"")*($I$49:$I$58="WP5")*($H$49:$H$58="NO")*($O$49:$O$58))*10%</f>
        <v>0</v>
      </c>
      <c r="H98" s="103">
        <f>SUMPRODUCT(($J$49:$J$58="P2")*($I$49:$I$58&lt;&gt;"")*($I$49:$I$58="WP6")*($H$49:$H$58="NO")*($O$49:$O$58))*10%</f>
        <v>0</v>
      </c>
      <c r="I98" s="104">
        <f>SUM(C98:H98)</f>
        <v>0</v>
      </c>
      <c r="J98" s="106"/>
      <c r="K98" s="106"/>
      <c r="L98" s="106"/>
      <c r="M98" s="106"/>
      <c r="N98" s="106"/>
      <c r="O98" s="106"/>
      <c r="P98" s="106"/>
      <c r="Q98" s="106"/>
      <c r="R98" s="106"/>
      <c r="T98" s="370"/>
      <c r="U98" s="370"/>
      <c r="V98" s="293"/>
      <c r="W98" s="12"/>
      <c r="X98" s="30"/>
      <c r="Y98" s="293"/>
      <c r="Z98" s="293"/>
      <c r="AA98" s="293"/>
      <c r="AB98" s="293"/>
      <c r="AC98" s="293"/>
      <c r="AD98" s="293"/>
      <c r="AE98" s="293"/>
      <c r="AF98" s="293"/>
      <c r="AG98" s="293"/>
      <c r="AH98" s="41"/>
      <c r="AI98" s="41"/>
      <c r="AJ98" s="41"/>
      <c r="AK98" s="41"/>
      <c r="AL98" s="41"/>
      <c r="AM98" s="41"/>
      <c r="AN98" s="293"/>
      <c r="AO98" s="293"/>
      <c r="AP98" s="293"/>
      <c r="AQ98" s="293"/>
      <c r="AR98" s="293"/>
      <c r="AS98" s="293"/>
      <c r="AT98" s="293"/>
      <c r="AU98" s="293"/>
      <c r="AV98" s="293"/>
      <c r="AW98" s="293"/>
      <c r="AX98" s="293"/>
      <c r="AY98" s="293"/>
      <c r="AZ98" s="293"/>
      <c r="BA98" s="293"/>
      <c r="BB98" s="293"/>
      <c r="BC98" s="293"/>
      <c r="BD98" s="293"/>
      <c r="BE98" s="293"/>
      <c r="BF98" s="293"/>
    </row>
    <row r="99" spans="1:260" ht="13.5" customHeight="1">
      <c r="A99" s="294" t="str">
        <f t="shared" si="11"/>
        <v>P3</v>
      </c>
      <c r="B99" s="93"/>
      <c r="C99" s="103">
        <f>SUMPRODUCT(($J$49:$J$58="P3")*($I$49:$I$58&lt;&gt;"")*($I$49:$I$58="WP1")*($H$49:$H$58="NO")*($O$49:$O$58))*10%</f>
        <v>0</v>
      </c>
      <c r="D99" s="103">
        <f>SUMPRODUCT(($J$49:$J$58="P3")*($I$49:$I$58&lt;&gt;"")*($I$49:$I$58="WP2")*($H$49:$H$58="NO")*($O$49:$O$58))*10%</f>
        <v>0</v>
      </c>
      <c r="E99" s="103">
        <f>SUMPRODUCT(($J$49:$J$58="P3")*($I$49:$I$58&lt;&gt;"")*($I$49:$I$58="WP3")*($H$49:$H$58="NO")*($O$49:$O$58))*10%</f>
        <v>0</v>
      </c>
      <c r="F99" s="103">
        <f>SUMPRODUCT(($J$49:$J$58="P3")*($I$49:$I$58&lt;&gt;"")*($I$49:$I$58="WP4")*($H$49:$H$58="NO")*($O$49:$O$58))*10%</f>
        <v>0</v>
      </c>
      <c r="G99" s="103">
        <f>SUMPRODUCT(($J$49:$J$58="P3")*($I$49:$I$58&lt;&gt;"")*($I$49:$I$58="WP5")*($H$49:$H$58="NO")*($O$49:$O$58))*10%</f>
        <v>0</v>
      </c>
      <c r="H99" s="103">
        <f>SUMPRODUCT(($J$49:$J$58="P3")*($I$49:$I$58&lt;&gt;"")*($I$49:$I$58="WP6")*($H$49:$H$58="NO")*($O$49:$O$58))*10%</f>
        <v>0</v>
      </c>
      <c r="I99" s="104">
        <f t="shared" ref="I99:I103" si="12">SUM(C99:H99)</f>
        <v>0</v>
      </c>
      <c r="J99" s="106"/>
      <c r="K99" s="106"/>
      <c r="L99" s="106"/>
      <c r="M99" s="106"/>
      <c r="N99" s="106"/>
      <c r="O99" s="106"/>
      <c r="P99" s="106"/>
      <c r="Q99" s="106"/>
      <c r="R99" s="106"/>
      <c r="T99" s="370"/>
      <c r="U99" s="370"/>
      <c r="V99" s="293"/>
      <c r="W99" s="12"/>
      <c r="X99" s="30"/>
      <c r="Y99" s="293"/>
      <c r="Z99" s="293"/>
      <c r="AA99" s="293"/>
      <c r="AB99" s="293"/>
      <c r="AC99" s="293"/>
      <c r="AD99" s="293"/>
      <c r="AE99" s="293"/>
      <c r="AF99" s="293"/>
      <c r="AG99" s="293"/>
      <c r="AH99" s="41"/>
      <c r="AI99" s="41"/>
      <c r="AJ99" s="41"/>
      <c r="AK99" s="41"/>
      <c r="AL99" s="41"/>
      <c r="AM99" s="41"/>
      <c r="AN99" s="293"/>
      <c r="AO99" s="293"/>
      <c r="AP99" s="293"/>
      <c r="AQ99" s="293"/>
      <c r="AR99" s="293"/>
      <c r="AS99" s="293"/>
      <c r="AT99" s="293"/>
      <c r="AU99" s="293"/>
      <c r="AV99" s="293"/>
      <c r="AW99" s="293"/>
      <c r="AX99" s="293"/>
      <c r="AY99" s="293"/>
      <c r="AZ99" s="293"/>
      <c r="BA99" s="293"/>
      <c r="BB99" s="293"/>
      <c r="BC99" s="293"/>
      <c r="BD99" s="293"/>
      <c r="BE99" s="293"/>
      <c r="BF99" s="293"/>
    </row>
    <row r="100" spans="1:260" ht="13.5" customHeight="1">
      <c r="A100" s="294" t="str">
        <f t="shared" si="11"/>
        <v>P4</v>
      </c>
      <c r="B100" s="93"/>
      <c r="C100" s="103">
        <f>SUMPRODUCT(($J$49:$J$58="P4")*($I$49:$I$58&lt;&gt;"")*($I$49:$I$58="WP1")*($H$49:$H$58="NO")*($O$49:$O$58))*10%</f>
        <v>0</v>
      </c>
      <c r="D100" s="103">
        <f>SUMPRODUCT(($J$49:$J$58="P4")*($I$49:$I$58&lt;&gt;"")*($I$49:$I$58="WP2")*($H$49:$H$58="NO")*($O$49:$O$58))*10%</f>
        <v>0</v>
      </c>
      <c r="E100" s="103">
        <f>SUMPRODUCT(($J$49:$J$58="P4")*($I$49:$I$58&lt;&gt;"")*($I$49:$I$58="WP3")*($H$49:$H$58="NO")*($O$49:$O$58))*10%</f>
        <v>0</v>
      </c>
      <c r="F100" s="103">
        <f>SUMPRODUCT(($J$49:$J$58="P4")*($I$49:$I$58&lt;&gt;"")*($I$49:$I$58="WP4")*($H$49:$H$58="NO")*($O$49:$O$58))*10%</f>
        <v>0</v>
      </c>
      <c r="G100" s="103">
        <f>SUMPRODUCT(($J$49:$J$58="P4")*($I$49:$I$58&lt;&gt;"")*($I$49:$I$58="WP5")*($H$49:$H$58="NO")*($O$49:$O$58))*10%</f>
        <v>0</v>
      </c>
      <c r="H100" s="103">
        <f>SUMPRODUCT(($J$49:$J$58="P4")*($I$49:$I$58&lt;&gt;"")*($I$49:$I$58="WP6")*($H$49:$H$58="NO")*($O$49:$O$58))*10%</f>
        <v>0</v>
      </c>
      <c r="I100" s="104">
        <f t="shared" si="12"/>
        <v>0</v>
      </c>
      <c r="J100" s="106"/>
      <c r="K100" s="106"/>
      <c r="L100" s="106"/>
      <c r="M100" s="106"/>
      <c r="N100" s="106"/>
      <c r="O100" s="106"/>
      <c r="P100" s="106"/>
      <c r="Q100" s="106"/>
      <c r="R100" s="106"/>
      <c r="T100" s="370"/>
      <c r="U100" s="370"/>
      <c r="V100" s="293"/>
      <c r="W100" s="12"/>
      <c r="X100" s="30"/>
      <c r="Y100" s="293"/>
      <c r="Z100" s="293"/>
      <c r="AA100" s="293"/>
      <c r="AB100" s="293"/>
      <c r="AC100" s="293"/>
      <c r="AD100" s="293"/>
      <c r="AE100" s="293"/>
      <c r="AF100" s="293"/>
      <c r="AG100" s="293"/>
      <c r="AH100" s="41"/>
      <c r="AI100" s="41"/>
      <c r="AJ100" s="41"/>
      <c r="AK100" s="41"/>
      <c r="AL100" s="41"/>
      <c r="AM100" s="41"/>
      <c r="AN100" s="293"/>
      <c r="AO100" s="293"/>
      <c r="AP100" s="293"/>
      <c r="AQ100" s="293"/>
      <c r="AR100" s="293"/>
      <c r="AS100" s="293"/>
      <c r="AT100" s="293"/>
      <c r="AU100" s="293"/>
      <c r="AV100" s="293"/>
      <c r="AW100" s="293"/>
      <c r="AX100" s="293"/>
      <c r="AY100" s="293"/>
      <c r="AZ100" s="293"/>
      <c r="BA100" s="293"/>
      <c r="BB100" s="293"/>
      <c r="BC100" s="293"/>
      <c r="BD100" s="293"/>
      <c r="BE100" s="293"/>
      <c r="BF100" s="293"/>
    </row>
    <row r="101" spans="1:260" ht="13.5" customHeight="1">
      <c r="A101" s="294" t="str">
        <f t="shared" si="11"/>
        <v>P5</v>
      </c>
      <c r="B101" s="93"/>
      <c r="C101" s="103">
        <f>SUMPRODUCT(($J$49:$J$58="P5")*($I$49:$I$58&lt;&gt;"")*($I$49:$I$58="WP1")*($H$49:$H$58="NO")*($O$49:$O$58))*10%</f>
        <v>0</v>
      </c>
      <c r="D101" s="103">
        <f>SUMPRODUCT(($J$49:$J$58="P5")*($I$49:$I$58&lt;&gt;"")*($I$49:$I$58="WP2")*($H$49:$H$58="NO")*($O$49:$O$58))*10%</f>
        <v>0</v>
      </c>
      <c r="E101" s="103">
        <f>SUMPRODUCT(($J$49:$J$58="P5")*($I$49:$I$58&lt;&gt;"")*($I$49:$I$58="WP3")*($H$49:$H$58="NO")*($O$49:$O$58))*10%</f>
        <v>0</v>
      </c>
      <c r="F101" s="103">
        <f>SUMPRODUCT(($J$49:$J$58="P5")*($I$49:$I$58&lt;&gt;"")*($I$49:$I$58="WP4")*($H$49:$H$58="NO")*($O$49:$O$58))*10%</f>
        <v>0</v>
      </c>
      <c r="G101" s="103">
        <f>SUMPRODUCT(($J$49:$J$58="P5")*($I$49:$I$58&lt;&gt;"")*($I$49:$I$58="WP5")*($H$49:$H$58="NO")*($O$49:$O$58))*10%</f>
        <v>0</v>
      </c>
      <c r="H101" s="103">
        <f>SUMPRODUCT(($J$49:$J$58="P5")*($I$49:$I$58&lt;&gt;"")*($I$49:$I$58="WP6")*($H$49:$H$58="NO")*($O$49:$O$58))*10%</f>
        <v>0</v>
      </c>
      <c r="I101" s="104">
        <f t="shared" si="12"/>
        <v>0</v>
      </c>
      <c r="J101" s="106"/>
      <c r="K101" s="106"/>
      <c r="L101" s="106"/>
      <c r="M101" s="106"/>
      <c r="N101" s="106"/>
      <c r="O101" s="106"/>
      <c r="P101" s="106"/>
      <c r="Q101" s="106"/>
      <c r="R101" s="106"/>
      <c r="T101" s="370"/>
      <c r="U101" s="370"/>
      <c r="V101" s="293"/>
      <c r="W101" s="12"/>
      <c r="X101" s="30"/>
      <c r="Y101" s="293"/>
      <c r="Z101" s="293"/>
      <c r="AA101" s="293"/>
      <c r="AB101" s="293"/>
      <c r="AC101" s="293"/>
      <c r="AD101" s="293"/>
      <c r="AE101" s="293"/>
      <c r="AF101" s="293"/>
      <c r="AG101" s="293"/>
      <c r="AH101" s="41"/>
      <c r="AI101" s="41"/>
      <c r="AJ101" s="41"/>
      <c r="AK101" s="41"/>
      <c r="AL101" s="41"/>
      <c r="AM101" s="41"/>
      <c r="AN101" s="293"/>
      <c r="AO101" s="293"/>
      <c r="AP101" s="293"/>
      <c r="AQ101" s="293"/>
      <c r="AR101" s="293"/>
      <c r="AS101" s="293"/>
      <c r="AT101" s="293"/>
      <c r="AU101" s="293"/>
      <c r="AV101" s="293"/>
      <c r="AW101" s="293"/>
      <c r="AX101" s="293"/>
      <c r="AY101" s="293"/>
      <c r="AZ101" s="293"/>
      <c r="BA101" s="293"/>
      <c r="BB101" s="293"/>
      <c r="BC101" s="293"/>
      <c r="BD101" s="293"/>
      <c r="BE101" s="293"/>
      <c r="BF101" s="293"/>
    </row>
    <row r="102" spans="1:260" ht="13.5" customHeight="1">
      <c r="A102" s="294" t="str">
        <f t="shared" si="11"/>
        <v>P6</v>
      </c>
      <c r="B102" s="93"/>
      <c r="C102" s="103">
        <f>SUMPRODUCT(($J$49:$J$58="P6")*($I$49:$I$58&lt;&gt;"")*($I$49:$I$58="WP1")*($H$49:$H$58="NO")*($O$49:$O$58))*10%</f>
        <v>0</v>
      </c>
      <c r="D102" s="103">
        <f>SUMPRODUCT(($J$49:$J$58="P6")*($I$49:$I$58&lt;&gt;"")*($I$49:$I$58="WP2")*($H$49:$H$58="NO")*($O$49:$O$58))*10%</f>
        <v>0</v>
      </c>
      <c r="E102" s="103">
        <f>SUMPRODUCT(($J$49:$J$58="P6")*($I$49:$I$58&lt;&gt;"")*($I$49:$I$58="WP3")*($H$49:$H$58="NO")*($O$49:$O$58))*10%</f>
        <v>0</v>
      </c>
      <c r="F102" s="103">
        <f>SUMPRODUCT(($J$49:$J$58="P6")*($I$49:$I$58&lt;&gt;"")*($I$49:$I$58="WP4")*($H$49:$H$58="NO")*($O$49:$O$58))*10%</f>
        <v>0</v>
      </c>
      <c r="G102" s="103">
        <f>SUMPRODUCT(($J$49:$J$58="P6")*($I$49:$I$58&lt;&gt;"")*($I$49:$I$58="WP5")*($H$49:$H$58="NO")*($O$49:$O$58))*10%</f>
        <v>0</v>
      </c>
      <c r="H102" s="103">
        <f>SUMPRODUCT(($J$49:$J$58="P6")*($I$49:$I$58&lt;&gt;"")*($I$49:$I$58="WP6")*($H$49:$H$58="NO")*($O$49:$O$58))*10%</f>
        <v>0</v>
      </c>
      <c r="I102" s="104">
        <f t="shared" si="12"/>
        <v>0</v>
      </c>
      <c r="J102" s="106"/>
      <c r="K102" s="106"/>
      <c r="L102" s="106"/>
      <c r="M102" s="106"/>
      <c r="N102" s="106"/>
      <c r="O102" s="106"/>
      <c r="P102" s="106"/>
      <c r="Q102" s="106"/>
      <c r="R102" s="106"/>
      <c r="T102" s="370"/>
      <c r="U102" s="370"/>
      <c r="V102" s="293"/>
      <c r="W102" s="12"/>
      <c r="X102" s="30"/>
      <c r="Y102" s="293"/>
      <c r="Z102" s="293"/>
      <c r="AA102" s="293"/>
      <c r="AB102" s="293"/>
      <c r="AC102" s="293"/>
      <c r="AD102" s="293"/>
      <c r="AE102" s="293"/>
      <c r="AF102" s="293"/>
      <c r="AG102" s="293"/>
      <c r="AH102" s="41"/>
      <c r="AI102" s="41"/>
      <c r="AJ102" s="41"/>
      <c r="AK102" s="41"/>
      <c r="AL102" s="41"/>
      <c r="AM102" s="41"/>
      <c r="AN102" s="293"/>
      <c r="AO102" s="293"/>
      <c r="AP102" s="293"/>
      <c r="AQ102" s="293"/>
      <c r="AR102" s="293"/>
      <c r="AS102" s="293"/>
      <c r="AT102" s="293"/>
      <c r="AU102" s="293"/>
      <c r="AV102" s="293"/>
      <c r="AW102" s="293"/>
      <c r="AX102" s="293"/>
      <c r="AY102" s="293"/>
      <c r="AZ102" s="293"/>
      <c r="BA102" s="293"/>
      <c r="BB102" s="293"/>
      <c r="BC102" s="293"/>
      <c r="BD102" s="293"/>
      <c r="BE102" s="293"/>
      <c r="BF102" s="293"/>
    </row>
    <row r="103" spans="1:260" ht="13.5" customHeight="1">
      <c r="A103" s="294" t="str">
        <f t="shared" si="11"/>
        <v>P7</v>
      </c>
      <c r="B103" s="93"/>
      <c r="C103" s="103">
        <f>SUMPRODUCT(($J$49:$J$58="P7")*($I$49:$I$58&lt;&gt;"")*($I$49:$I$58="WP1")*($H$49:$H$58="NO")*($O$49:$O$58))*10%</f>
        <v>0</v>
      </c>
      <c r="D103" s="103">
        <f>SUMPRODUCT(($J$49:$J$58="P7")*($I$49:$I$58&lt;&gt;"")*($I$49:$I$58="WP2")*($H$49:$H$58="NO")*($O$49:$O$58))*10%</f>
        <v>0</v>
      </c>
      <c r="E103" s="103">
        <f>SUMPRODUCT(($J$49:$J$58="P7")*($I$49:$I$58&lt;&gt;"")*($I$49:$I$58="WP3")*($H$49:$H$58="NO")*($O$49:$O$58))*10%</f>
        <v>0</v>
      </c>
      <c r="F103" s="103">
        <f>SUMPRODUCT(($J$49:$J$58="P7")*($I$49:$I$58&lt;&gt;"")*($I$49:$I$58="WP4")*($H$49:$H$58="NO")*($O$49:$O$58))*10%</f>
        <v>0</v>
      </c>
      <c r="G103" s="103">
        <f>SUMPRODUCT(($J$49:$J$58="P7")*($I$49:$I$58&lt;&gt;"")*($I$49:$I$58="WP5")*($H$49:$H$58="NO")*($O$49:$O$58))*10%</f>
        <v>0</v>
      </c>
      <c r="H103" s="103">
        <f>SUMPRODUCT(($J$49:$J$58="P7")*($I$49:$I$58&lt;&gt;"")*($I$49:$I$58="WP6")*($H$49:$H$58="NO")*($O$49:$O$58))*10%</f>
        <v>0</v>
      </c>
      <c r="I103" s="104">
        <f t="shared" si="12"/>
        <v>0</v>
      </c>
      <c r="J103" s="106"/>
      <c r="K103" s="106"/>
      <c r="L103" s="106"/>
      <c r="M103" s="106"/>
      <c r="N103" s="106"/>
      <c r="O103" s="106"/>
      <c r="P103" s="106"/>
      <c r="Q103" s="106"/>
      <c r="R103" s="106"/>
      <c r="T103" s="370"/>
      <c r="U103" s="370"/>
      <c r="V103" s="293"/>
      <c r="W103" s="12"/>
      <c r="X103" s="30"/>
      <c r="Y103" s="293"/>
      <c r="Z103" s="293"/>
      <c r="AA103" s="293"/>
      <c r="AB103" s="293"/>
      <c r="AC103" s="293"/>
      <c r="AD103" s="293"/>
      <c r="AE103" s="293"/>
      <c r="AF103" s="293"/>
      <c r="AG103" s="293"/>
      <c r="AH103" s="41"/>
      <c r="AI103" s="41"/>
      <c r="AJ103" s="41"/>
      <c r="AK103" s="41"/>
      <c r="AL103" s="41"/>
      <c r="AM103" s="41"/>
      <c r="AN103" s="293"/>
      <c r="AO103" s="293"/>
      <c r="AP103" s="293"/>
      <c r="AQ103" s="293"/>
      <c r="AR103" s="293"/>
      <c r="AS103" s="293"/>
      <c r="AT103" s="293"/>
      <c r="AU103" s="293"/>
      <c r="AV103" s="293"/>
      <c r="AW103" s="293"/>
      <c r="AX103" s="293"/>
      <c r="AY103" s="293"/>
      <c r="AZ103" s="293"/>
      <c r="BA103" s="293"/>
      <c r="BB103" s="293"/>
      <c r="BC103" s="293"/>
      <c r="BD103" s="293"/>
      <c r="BE103" s="293"/>
      <c r="BF103" s="293"/>
    </row>
    <row r="104" spans="1:260" ht="23.25" customHeight="1">
      <c r="A104" s="65" t="s">
        <v>33</v>
      </c>
      <c r="B104" s="94"/>
      <c r="C104" s="66">
        <f t="shared" ref="C104:H104" si="13">SUM((C69+C90)-C71)*10%</f>
        <v>0</v>
      </c>
      <c r="D104" s="66">
        <f t="shared" si="13"/>
        <v>0</v>
      </c>
      <c r="E104" s="66">
        <f t="shared" si="13"/>
        <v>0</v>
      </c>
      <c r="F104" s="66">
        <f t="shared" si="13"/>
        <v>0</v>
      </c>
      <c r="G104" s="66">
        <f t="shared" si="13"/>
        <v>0</v>
      </c>
      <c r="H104" s="66">
        <f t="shared" si="13"/>
        <v>0</v>
      </c>
      <c r="I104" s="66">
        <f>SUM(I$97:I$103)</f>
        <v>0</v>
      </c>
      <c r="J104" s="106"/>
      <c r="K104" s="106"/>
      <c r="L104" s="106"/>
      <c r="M104" s="106"/>
      <c r="N104" s="106"/>
      <c r="O104" s="106"/>
      <c r="P104" s="106"/>
      <c r="Q104" s="106"/>
      <c r="R104" s="106"/>
      <c r="T104" s="370"/>
      <c r="U104" s="370"/>
      <c r="V104" s="293"/>
      <c r="W104" s="12"/>
      <c r="X104" s="30"/>
      <c r="Y104" s="293"/>
      <c r="Z104" s="293"/>
      <c r="AA104" s="293"/>
      <c r="AB104" s="293"/>
      <c r="AC104" s="293"/>
      <c r="AD104" s="293"/>
      <c r="AE104" s="293"/>
      <c r="AF104" s="293"/>
      <c r="AG104" s="293"/>
      <c r="AH104" s="41"/>
      <c r="AI104" s="41"/>
      <c r="AJ104" s="41"/>
      <c r="AK104" s="41"/>
      <c r="AL104" s="41"/>
      <c r="AM104" s="41"/>
      <c r="AN104" s="293"/>
      <c r="AO104" s="293"/>
      <c r="AP104" s="293"/>
      <c r="AQ104" s="293"/>
      <c r="AR104" s="293"/>
      <c r="AS104" s="293"/>
      <c r="AT104" s="293"/>
      <c r="AU104" s="293"/>
      <c r="AV104" s="293"/>
      <c r="AW104" s="293"/>
      <c r="AX104" s="293"/>
      <c r="AY104" s="293"/>
      <c r="AZ104" s="293"/>
      <c r="BA104" s="293"/>
      <c r="BB104" s="293"/>
      <c r="BC104" s="293"/>
      <c r="BD104" s="293"/>
      <c r="BE104" s="293"/>
      <c r="BF104" s="293"/>
    </row>
    <row r="105" spans="1:260" ht="21.75" customHeight="1">
      <c r="A105" s="65" t="s">
        <v>54</v>
      </c>
      <c r="B105" s="94"/>
      <c r="C105" s="91"/>
      <c r="D105" s="91"/>
      <c r="E105" s="91"/>
      <c r="F105" s="91"/>
      <c r="G105" s="91"/>
      <c r="H105" s="91"/>
      <c r="I105" s="66">
        <f>SUM(C105:H105)</f>
        <v>0</v>
      </c>
      <c r="J105" s="106"/>
      <c r="K105" s="106"/>
      <c r="L105" s="106"/>
      <c r="M105" s="106"/>
      <c r="N105" s="106"/>
      <c r="O105" s="106"/>
      <c r="P105" s="106"/>
      <c r="Q105" s="106"/>
      <c r="R105" s="106"/>
      <c r="S105" s="293"/>
      <c r="T105" s="293"/>
      <c r="U105" s="293"/>
      <c r="V105" s="293"/>
      <c r="W105" s="293"/>
      <c r="X105" s="293"/>
      <c r="Y105" s="293"/>
      <c r="Z105" s="293"/>
      <c r="AA105" s="293"/>
      <c r="AB105" s="293"/>
      <c r="AC105" s="293"/>
      <c r="AD105" s="293"/>
      <c r="AE105" s="293"/>
      <c r="AF105" s="293"/>
      <c r="AG105" s="293"/>
      <c r="AH105" s="41"/>
      <c r="AI105" s="41"/>
      <c r="AJ105" s="41"/>
      <c r="AK105" s="41"/>
      <c r="AL105" s="41"/>
      <c r="AM105" s="41"/>
      <c r="AN105" s="293"/>
      <c r="AO105" s="293"/>
      <c r="AP105" s="293"/>
      <c r="AQ105" s="293"/>
      <c r="AR105" s="293"/>
      <c r="AS105" s="293"/>
      <c r="AT105" s="293"/>
      <c r="AU105" s="293"/>
      <c r="AV105" s="293"/>
      <c r="AW105" s="293"/>
      <c r="AX105" s="293"/>
      <c r="AY105" s="293"/>
      <c r="AZ105" s="293"/>
      <c r="BA105" s="293"/>
      <c r="BB105" s="293"/>
      <c r="BC105" s="293"/>
      <c r="BD105" s="293"/>
      <c r="BE105" s="293"/>
      <c r="BF105" s="293"/>
    </row>
    <row r="106" spans="1:260" s="12" customFormat="1" ht="16.5" customHeight="1">
      <c r="A106" s="23"/>
      <c r="B106" s="23"/>
      <c r="C106" s="23"/>
      <c r="D106" s="23"/>
      <c r="E106" s="23"/>
      <c r="F106" s="23"/>
      <c r="G106" s="23"/>
      <c r="H106" s="23"/>
      <c r="I106" s="23"/>
      <c r="J106" s="23"/>
      <c r="K106" s="23"/>
      <c r="L106" s="23"/>
      <c r="M106" s="23"/>
      <c r="N106" s="23"/>
      <c r="O106" s="23"/>
      <c r="P106" s="23"/>
      <c r="Q106" s="23"/>
      <c r="R106" s="23"/>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row>
    <row r="107" spans="1:260" s="12" customFormat="1" ht="16.5" customHeight="1">
      <c r="A107" s="14"/>
      <c r="B107" s="14"/>
      <c r="C107" s="14"/>
      <c r="D107" s="14"/>
      <c r="E107" s="14"/>
      <c r="F107" s="14"/>
      <c r="G107" s="14"/>
      <c r="H107" s="14"/>
      <c r="I107" s="14"/>
      <c r="J107" s="14"/>
      <c r="K107" s="14"/>
      <c r="L107" s="14"/>
      <c r="M107" s="14"/>
      <c r="N107" s="14"/>
      <c r="O107" s="14"/>
      <c r="P107" s="14"/>
      <c r="Q107" s="14"/>
      <c r="R107" s="14"/>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c r="AS107" s="293"/>
      <c r="AT107" s="293"/>
      <c r="AU107" s="293"/>
      <c r="AV107" s="293"/>
      <c r="AW107" s="293"/>
      <c r="AX107" s="293"/>
      <c r="AY107" s="293"/>
      <c r="AZ107" s="293"/>
      <c r="BA107" s="293"/>
      <c r="BB107" s="293"/>
      <c r="BC107" s="293"/>
      <c r="BD107" s="293"/>
      <c r="BE107" s="293"/>
      <c r="BF107" s="293"/>
    </row>
    <row r="108" spans="1:260" ht="15" customHeight="1">
      <c r="A108" s="95" t="s">
        <v>143</v>
      </c>
      <c r="B108" s="21"/>
      <c r="C108" s="21"/>
      <c r="D108" s="21"/>
      <c r="E108" s="21"/>
      <c r="F108" s="21"/>
      <c r="G108" s="21"/>
      <c r="H108" s="21"/>
      <c r="I108" s="21"/>
      <c r="J108" s="21"/>
      <c r="K108" s="21"/>
      <c r="L108" s="21"/>
      <c r="M108" s="21"/>
      <c r="N108" s="21"/>
      <c r="O108" s="1"/>
      <c r="P108" s="1"/>
      <c r="Q108" s="1"/>
      <c r="R108" s="1"/>
    </row>
    <row r="109" spans="1:260" s="12" customFormat="1" ht="6.75" customHeight="1">
      <c r="A109" s="14"/>
      <c r="B109" s="14"/>
      <c r="C109" s="14"/>
      <c r="D109" s="14"/>
      <c r="E109" s="14"/>
      <c r="F109" s="14"/>
      <c r="G109" s="14"/>
      <c r="H109" s="14"/>
      <c r="I109" s="14"/>
      <c r="J109" s="14"/>
      <c r="K109" s="14"/>
      <c r="L109" s="14"/>
      <c r="M109" s="14"/>
      <c r="N109" s="14"/>
      <c r="O109" s="14"/>
      <c r="P109" s="14"/>
      <c r="Q109" s="14"/>
      <c r="R109" s="14"/>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3"/>
      <c r="AV109" s="293"/>
      <c r="AW109" s="293"/>
      <c r="AX109" s="293"/>
      <c r="AY109" s="293"/>
      <c r="AZ109" s="293"/>
      <c r="BA109" s="293"/>
      <c r="BB109" s="293"/>
      <c r="BC109" s="293"/>
      <c r="BD109" s="293"/>
      <c r="BE109" s="293"/>
      <c r="BF109" s="293"/>
    </row>
    <row r="110" spans="1:260" s="39" customFormat="1" ht="104.25" customHeight="1">
      <c r="A110" s="372" t="s">
        <v>214</v>
      </c>
      <c r="B110" s="372"/>
      <c r="C110" s="372"/>
      <c r="D110" s="372"/>
      <c r="E110" s="372"/>
      <c r="F110" s="372"/>
      <c r="G110" s="372"/>
      <c r="H110" s="372"/>
      <c r="I110" s="372"/>
      <c r="J110" s="372"/>
      <c r="K110" s="372"/>
      <c r="L110" s="372"/>
      <c r="M110" s="372"/>
      <c r="N110" s="372"/>
      <c r="O110" s="372"/>
      <c r="P110" s="106"/>
      <c r="Q110" s="298"/>
      <c r="R110" s="298"/>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IZ110" s="2"/>
    </row>
    <row r="111" spans="1:260" ht="23.25" customHeight="1">
      <c r="A111" s="375" t="s">
        <v>78</v>
      </c>
      <c r="B111" s="376" t="s">
        <v>28</v>
      </c>
      <c r="C111" s="376"/>
      <c r="D111" s="376"/>
      <c r="E111" s="376"/>
      <c r="F111" s="376"/>
      <c r="G111" s="377" t="s">
        <v>122</v>
      </c>
      <c r="H111" s="363" t="s">
        <v>139</v>
      </c>
      <c r="I111" s="363"/>
      <c r="J111" s="363"/>
      <c r="K111" s="363"/>
      <c r="L111" s="363"/>
      <c r="M111" s="363"/>
      <c r="N111" s="363"/>
      <c r="O111" s="363"/>
      <c r="P111" s="106"/>
      <c r="Q111" s="106"/>
      <c r="R111" s="114"/>
      <c r="T111" s="24"/>
      <c r="U111" s="24"/>
      <c r="V111" s="360"/>
      <c r="W111" s="360"/>
      <c r="X111" s="360"/>
      <c r="Y111" s="360"/>
      <c r="Z111" s="360"/>
      <c r="AA111" s="360"/>
      <c r="AB111" s="360"/>
      <c r="AC111" s="360"/>
      <c r="AD111" s="360"/>
      <c r="AE111" s="360"/>
      <c r="AF111" s="360"/>
      <c r="AG111" s="360"/>
      <c r="AH111" s="360"/>
      <c r="AI111" s="360"/>
      <c r="AJ111" s="360"/>
      <c r="AK111" s="360"/>
      <c r="AL111" s="360"/>
      <c r="AM111" s="360"/>
      <c r="AN111" s="360"/>
      <c r="AO111" s="360"/>
      <c r="AP111" s="360"/>
      <c r="AQ111" s="360"/>
      <c r="AR111" s="360"/>
      <c r="AS111" s="360"/>
      <c r="AT111" s="360"/>
      <c r="AU111" s="360"/>
      <c r="AV111" s="360"/>
      <c r="AW111" s="360"/>
      <c r="AX111" s="360"/>
      <c r="AY111" s="360"/>
      <c r="AZ111" s="360"/>
      <c r="BA111" s="360"/>
      <c r="BB111" s="360"/>
      <c r="BC111" s="360"/>
      <c r="BD111" s="360"/>
      <c r="BE111" s="360"/>
      <c r="BF111" s="360"/>
    </row>
    <row r="112" spans="1:260" ht="78" customHeight="1">
      <c r="A112" s="375"/>
      <c r="B112" s="376"/>
      <c r="C112" s="376"/>
      <c r="D112" s="376"/>
      <c r="E112" s="376"/>
      <c r="F112" s="376"/>
      <c r="G112" s="378"/>
      <c r="H112" s="297" t="s">
        <v>156</v>
      </c>
      <c r="I112" s="302" t="s">
        <v>123</v>
      </c>
      <c r="J112" s="295" t="s">
        <v>140</v>
      </c>
      <c r="K112" s="295" t="s">
        <v>32</v>
      </c>
      <c r="L112" s="302" t="s">
        <v>134</v>
      </c>
      <c r="M112" s="302" t="s">
        <v>135</v>
      </c>
      <c r="N112" s="302" t="s">
        <v>136</v>
      </c>
      <c r="O112" s="294" t="s">
        <v>126</v>
      </c>
      <c r="P112" s="106"/>
      <c r="Q112" s="106"/>
      <c r="R112" s="115"/>
      <c r="S112" s="293"/>
      <c r="V112" s="293"/>
      <c r="W112" s="25"/>
      <c r="X112" s="25"/>
      <c r="Y112" s="25"/>
      <c r="Z112" s="293"/>
      <c r="AA112" s="25"/>
      <c r="AB112" s="25"/>
      <c r="AC112" s="25"/>
      <c r="AD112" s="293"/>
      <c r="AE112" s="25"/>
      <c r="AF112" s="25"/>
      <c r="AG112" s="25"/>
      <c r="AH112" s="293"/>
      <c r="AI112" s="25"/>
      <c r="AJ112" s="25"/>
      <c r="AK112" s="25"/>
      <c r="AL112" s="293"/>
      <c r="AM112" s="25"/>
      <c r="AN112" s="25"/>
      <c r="AO112" s="25"/>
      <c r="AP112" s="293"/>
      <c r="AQ112" s="25"/>
      <c r="AR112" s="25"/>
      <c r="AS112" s="25"/>
      <c r="AT112" s="293"/>
      <c r="AU112" s="25"/>
      <c r="AV112" s="25"/>
      <c r="AW112" s="25"/>
      <c r="AX112" s="293"/>
      <c r="AY112" s="25"/>
      <c r="AZ112" s="25"/>
      <c r="BA112" s="25"/>
      <c r="BB112" s="293"/>
      <c r="BC112" s="25"/>
      <c r="BD112" s="25"/>
      <c r="BE112" s="25"/>
      <c r="BF112" s="360"/>
    </row>
    <row r="113" spans="1:58" ht="15" customHeight="1">
      <c r="A113" s="361"/>
      <c r="B113" s="359"/>
      <c r="C113" s="359"/>
      <c r="D113" s="359"/>
      <c r="E113" s="359"/>
      <c r="F113" s="359"/>
      <c r="G113" s="307"/>
      <c r="H113" s="305"/>
      <c r="I113" s="305"/>
      <c r="J113" s="305"/>
      <c r="K113" s="305"/>
      <c r="L113" s="307"/>
      <c r="M113" s="307"/>
      <c r="N113" s="308"/>
      <c r="O113" s="285">
        <f t="shared" ref="O113:O122" si="14">M113*N113</f>
        <v>0</v>
      </c>
      <c r="P113" s="106"/>
      <c r="Q113" s="106"/>
      <c r="R113" s="116"/>
      <c r="S113" s="42"/>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row>
    <row r="114" spans="1:58" ht="12.75" customHeight="1">
      <c r="A114" s="361"/>
      <c r="B114" s="359"/>
      <c r="C114" s="359"/>
      <c r="D114" s="359"/>
      <c r="E114" s="359"/>
      <c r="F114" s="359"/>
      <c r="G114" s="305"/>
      <c r="H114" s="305"/>
      <c r="I114" s="305"/>
      <c r="J114" s="305"/>
      <c r="K114" s="305"/>
      <c r="L114" s="305"/>
      <c r="M114" s="305"/>
      <c r="N114" s="306"/>
      <c r="O114" s="286">
        <f t="shared" si="14"/>
        <v>0</v>
      </c>
      <c r="P114" s="106"/>
      <c r="Q114" s="106"/>
      <c r="R114" s="116"/>
      <c r="S114" s="42"/>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row>
    <row r="115" spans="1:58" ht="15" customHeight="1">
      <c r="A115" s="361"/>
      <c r="B115" s="359"/>
      <c r="C115" s="359"/>
      <c r="D115" s="359"/>
      <c r="E115" s="359"/>
      <c r="F115" s="359"/>
      <c r="G115" s="305"/>
      <c r="H115" s="305"/>
      <c r="I115" s="305"/>
      <c r="J115" s="305"/>
      <c r="K115" s="305"/>
      <c r="L115" s="305"/>
      <c r="M115" s="305"/>
      <c r="N115" s="306"/>
      <c r="O115" s="286">
        <f t="shared" si="14"/>
        <v>0</v>
      </c>
      <c r="P115" s="106"/>
      <c r="Q115" s="106"/>
      <c r="R115" s="116"/>
      <c r="S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row>
    <row r="116" spans="1:58" ht="15" customHeight="1">
      <c r="A116" s="361"/>
      <c r="B116" s="359"/>
      <c r="C116" s="359"/>
      <c r="D116" s="359"/>
      <c r="E116" s="359"/>
      <c r="F116" s="359"/>
      <c r="G116" s="305"/>
      <c r="H116" s="305"/>
      <c r="I116" s="305"/>
      <c r="J116" s="305"/>
      <c r="K116" s="305"/>
      <c r="L116" s="305"/>
      <c r="M116" s="305"/>
      <c r="N116" s="306"/>
      <c r="O116" s="286">
        <f t="shared" si="14"/>
        <v>0</v>
      </c>
      <c r="P116" s="106"/>
      <c r="Q116" s="106"/>
      <c r="R116" s="116"/>
      <c r="S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row>
    <row r="117" spans="1:58" ht="15" customHeight="1">
      <c r="A117" s="361"/>
      <c r="B117" s="359"/>
      <c r="C117" s="359"/>
      <c r="D117" s="359"/>
      <c r="E117" s="359"/>
      <c r="F117" s="359"/>
      <c r="G117" s="305"/>
      <c r="H117" s="305"/>
      <c r="I117" s="305"/>
      <c r="J117" s="305"/>
      <c r="K117" s="305"/>
      <c r="L117" s="305"/>
      <c r="M117" s="305"/>
      <c r="N117" s="306"/>
      <c r="O117" s="286">
        <f t="shared" si="14"/>
        <v>0</v>
      </c>
      <c r="P117" s="106"/>
      <c r="Q117" s="106"/>
      <c r="R117" s="116"/>
      <c r="S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row>
    <row r="118" spans="1:58" ht="15" customHeight="1">
      <c r="A118" s="361"/>
      <c r="B118" s="359"/>
      <c r="C118" s="359"/>
      <c r="D118" s="359"/>
      <c r="E118" s="359"/>
      <c r="F118" s="359"/>
      <c r="G118" s="305"/>
      <c r="H118" s="305"/>
      <c r="I118" s="305"/>
      <c r="J118" s="305"/>
      <c r="K118" s="305"/>
      <c r="L118" s="305"/>
      <c r="M118" s="305"/>
      <c r="N118" s="306"/>
      <c r="O118" s="286">
        <f t="shared" si="14"/>
        <v>0</v>
      </c>
      <c r="P118" s="106"/>
      <c r="Q118" s="106"/>
      <c r="R118" s="116"/>
      <c r="S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row>
    <row r="119" spans="1:58" ht="15" customHeight="1">
      <c r="A119" s="361"/>
      <c r="B119" s="359"/>
      <c r="C119" s="359"/>
      <c r="D119" s="359"/>
      <c r="E119" s="359"/>
      <c r="F119" s="359"/>
      <c r="G119" s="305"/>
      <c r="H119" s="305"/>
      <c r="I119" s="305"/>
      <c r="J119" s="305"/>
      <c r="K119" s="305"/>
      <c r="L119" s="305"/>
      <c r="M119" s="305"/>
      <c r="N119" s="306"/>
      <c r="O119" s="286">
        <f t="shared" si="14"/>
        <v>0</v>
      </c>
      <c r="P119" s="106"/>
      <c r="Q119" s="106"/>
      <c r="R119" s="116"/>
      <c r="S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row>
    <row r="120" spans="1:58" ht="15" customHeight="1">
      <c r="A120" s="361"/>
      <c r="B120" s="359"/>
      <c r="C120" s="359"/>
      <c r="D120" s="359"/>
      <c r="E120" s="359"/>
      <c r="F120" s="359"/>
      <c r="G120" s="305"/>
      <c r="H120" s="305"/>
      <c r="I120" s="305"/>
      <c r="J120" s="305"/>
      <c r="K120" s="305"/>
      <c r="L120" s="305"/>
      <c r="M120" s="305"/>
      <c r="N120" s="306"/>
      <c r="O120" s="286">
        <f t="shared" si="14"/>
        <v>0</v>
      </c>
      <c r="P120" s="106"/>
      <c r="Q120" s="106"/>
      <c r="R120" s="116"/>
      <c r="S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row>
    <row r="121" spans="1:58" ht="15" customHeight="1">
      <c r="A121" s="361"/>
      <c r="B121" s="359"/>
      <c r="C121" s="359"/>
      <c r="D121" s="359"/>
      <c r="E121" s="359"/>
      <c r="F121" s="359"/>
      <c r="G121" s="305"/>
      <c r="H121" s="305"/>
      <c r="I121" s="305"/>
      <c r="J121" s="305"/>
      <c r="K121" s="305"/>
      <c r="L121" s="305"/>
      <c r="M121" s="305"/>
      <c r="N121" s="306"/>
      <c r="O121" s="286">
        <f t="shared" si="14"/>
        <v>0</v>
      </c>
      <c r="P121" s="106"/>
      <c r="Q121" s="106"/>
      <c r="R121" s="116"/>
      <c r="S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row>
    <row r="122" spans="1:58" ht="15.75" customHeight="1">
      <c r="A122" s="361"/>
      <c r="B122" s="359"/>
      <c r="C122" s="359"/>
      <c r="D122" s="359"/>
      <c r="E122" s="359"/>
      <c r="F122" s="359"/>
      <c r="G122" s="305"/>
      <c r="H122" s="305"/>
      <c r="I122" s="305"/>
      <c r="J122" s="305"/>
      <c r="K122" s="305"/>
      <c r="L122" s="305"/>
      <c r="M122" s="305"/>
      <c r="N122" s="306"/>
      <c r="O122" s="286">
        <f t="shared" si="14"/>
        <v>0</v>
      </c>
      <c r="P122" s="106"/>
      <c r="Q122" s="106"/>
      <c r="R122" s="116"/>
      <c r="S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row>
    <row r="123" spans="1:58">
      <c r="A123" s="65" t="s">
        <v>33</v>
      </c>
      <c r="B123" s="283"/>
      <c r="C123" s="283"/>
      <c r="D123" s="283"/>
      <c r="E123" s="283"/>
      <c r="F123" s="283"/>
      <c r="G123" s="283"/>
      <c r="H123" s="281"/>
      <c r="I123" s="283"/>
      <c r="J123" s="283"/>
      <c r="K123" s="283"/>
      <c r="L123" s="283"/>
      <c r="M123" s="283"/>
      <c r="N123" s="283"/>
      <c r="O123" s="284">
        <f>SUM(O113:O122)</f>
        <v>0</v>
      </c>
      <c r="P123" s="106"/>
      <c r="Q123" s="106"/>
      <c r="R123" s="113"/>
      <c r="S123" s="28"/>
      <c r="T123" s="27"/>
      <c r="U123" s="27"/>
      <c r="V123" s="28"/>
      <c r="W123" s="27"/>
      <c r="X123" s="27"/>
      <c r="Y123" s="28"/>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row>
    <row r="124" spans="1:58" ht="65.25" customHeight="1">
      <c r="A124" s="63"/>
      <c r="B124" s="294" t="str">
        <f t="shared" ref="B124:H124" si="15">B60</f>
        <v>WP0</v>
      </c>
      <c r="C124" s="294" t="str">
        <f t="shared" si="15"/>
        <v>WP1</v>
      </c>
      <c r="D124" s="294" t="str">
        <f t="shared" si="15"/>
        <v>WP2</v>
      </c>
      <c r="E124" s="294" t="str">
        <f t="shared" si="15"/>
        <v>WP3</v>
      </c>
      <c r="F124" s="294" t="str">
        <f t="shared" si="15"/>
        <v>WP4</v>
      </c>
      <c r="G124" s="294" t="str">
        <f t="shared" si="15"/>
        <v>WP5</v>
      </c>
      <c r="H124" s="294" t="str">
        <f t="shared" si="15"/>
        <v>WP6</v>
      </c>
      <c r="I124" s="294" t="s">
        <v>33</v>
      </c>
      <c r="J124" s="106"/>
      <c r="K124" s="106"/>
      <c r="L124" s="106"/>
      <c r="M124" s="106"/>
      <c r="N124" s="106"/>
      <c r="O124" s="106"/>
      <c r="P124" s="106"/>
      <c r="Q124" s="106"/>
      <c r="R124" s="106"/>
      <c r="V124" s="293"/>
      <c r="W124" s="12"/>
      <c r="X124" s="24"/>
      <c r="Y124" s="293"/>
      <c r="Z124" s="29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row>
    <row r="125" spans="1:58" ht="20.25" customHeight="1">
      <c r="A125" s="294" t="str">
        <f t="shared" ref="A125:A132" si="16">A61</f>
        <v>P0</v>
      </c>
      <c r="B125" s="64">
        <f>SUMPRODUCT(($J$113:$J$122="P0")*($I$113:$I$122&lt;&gt;"")*($I$113:$I$122="WP0")*($O$113:$O$122))</f>
        <v>0</v>
      </c>
      <c r="C125" s="93"/>
      <c r="D125" s="93"/>
      <c r="E125" s="93"/>
      <c r="F125" s="93"/>
      <c r="G125" s="93"/>
      <c r="H125" s="93"/>
      <c r="I125" s="104">
        <f>SUM(B125)</f>
        <v>0</v>
      </c>
      <c r="J125" s="106"/>
      <c r="K125" s="106"/>
      <c r="L125" s="106"/>
      <c r="M125" s="106"/>
      <c r="N125" s="358" t="str">
        <f>IF(I133=O123,"OK","ERRORE - Seleziona una delle opzioni WP e/o Periodo per ogni voce di spesa / ERROR -  Select one of the option WP and/or Period per each single budget line!")</f>
        <v>OK</v>
      </c>
      <c r="O125" s="358"/>
      <c r="P125" s="106"/>
      <c r="Q125" s="106"/>
      <c r="R125" s="106"/>
      <c r="V125" s="293"/>
      <c r="W125" s="12"/>
      <c r="X125" s="30"/>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row>
    <row r="126" spans="1:58" ht="13.5" customHeight="1">
      <c r="A126" s="294" t="str">
        <f t="shared" si="16"/>
        <v>P1</v>
      </c>
      <c r="B126" s="93"/>
      <c r="C126" s="64">
        <f>SUMPRODUCT(($J$113:$J$122="P1")*($I$113:$I$122&lt;&gt;"")*($I$113:$I$122="WP1")*($O$113:$O$122))</f>
        <v>0</v>
      </c>
      <c r="D126" s="64">
        <f>SUMPRODUCT(($J$113:$J$122="P1")*($I$113:$I$122&lt;&gt;"")*($I$113:$I$122="WP2")*($O$113:$O$122))</f>
        <v>0</v>
      </c>
      <c r="E126" s="64">
        <f>SUMPRODUCT(($J$113:$J$122="P1")*($I$113:$I$122&lt;&gt;"")*($I$113:$I$122="WP3")*($O$113:$O$122))</f>
        <v>0</v>
      </c>
      <c r="F126" s="64">
        <f>SUMPRODUCT(($J$113:$J$122="P1")*($I$113:$I$122&lt;&gt;"")*($I$113:$I$122="WP4")*($O$113:$O$122))</f>
        <v>0</v>
      </c>
      <c r="G126" s="64">
        <f>SUMPRODUCT(($J$113:$J$122="P1")*($I$113:$I$122&lt;&gt;"")*($I$113:$I$122="WP5")*($O$113:$O$122))</f>
        <v>0</v>
      </c>
      <c r="H126" s="64">
        <f>SUMPRODUCT(($J$113:$J$122="P1")*($I$113:$I$122&lt;&gt;"")*($I$113:$I$122="WP6")*($O$113:$O$122))</f>
        <v>0</v>
      </c>
      <c r="I126" s="104">
        <f>SUM(C126:H126)</f>
        <v>0</v>
      </c>
      <c r="J126" s="106"/>
      <c r="K126" s="106"/>
      <c r="L126" s="106"/>
      <c r="M126" s="106"/>
      <c r="N126" s="358"/>
      <c r="O126" s="358"/>
      <c r="P126" s="106"/>
      <c r="Q126" s="106"/>
      <c r="R126" s="106"/>
      <c r="V126" s="293"/>
      <c r="W126" s="12"/>
      <c r="X126" s="30"/>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row>
    <row r="127" spans="1:58" ht="13.5" customHeight="1">
      <c r="A127" s="294" t="str">
        <f t="shared" si="16"/>
        <v>P2</v>
      </c>
      <c r="B127" s="93"/>
      <c r="C127" s="64">
        <f>SUMPRODUCT(($J$113:$J$122="P2")*($I$113:$I$122&lt;&gt;"")*($I$113:$I$122="WP1")*($O$113:$O$122))</f>
        <v>0</v>
      </c>
      <c r="D127" s="64">
        <f>SUMPRODUCT(($J$113:$J$122="P2")*($I$113:$I$122&lt;&gt;"")*($I$113:$I$122="WP2")*($O$113:$O$122))</f>
        <v>0</v>
      </c>
      <c r="E127" s="64">
        <f>SUMPRODUCT(($J$113:$J$122="P2")*($I$113:$I$122&lt;&gt;"")*($I$113:$I$122="WP3")*($O$113:$O$122))</f>
        <v>0</v>
      </c>
      <c r="F127" s="64">
        <f>SUMPRODUCT(($J$113:$J$122="P2")*($I$113:$I$122&lt;&gt;"")*($I$113:$I$122="WP4")*($O$113:$O$122))</f>
        <v>0</v>
      </c>
      <c r="G127" s="64">
        <f>SUMPRODUCT(($J$113:$J$122="P2")*($I$113:$I$122&lt;&gt;"")*($I$113:$I$122="WP5")*($O$113:$O$122))</f>
        <v>0</v>
      </c>
      <c r="H127" s="64">
        <f>SUMPRODUCT(($J$113:$J$122="P2")*($I$113:$I$122&lt;&gt;"")*($I$113:$I$122="WP6")*($O$113:$O$122))</f>
        <v>0</v>
      </c>
      <c r="I127" s="104">
        <f t="shared" ref="I127:I132" si="17">SUM(C127:H127)</f>
        <v>0</v>
      </c>
      <c r="J127" s="106"/>
      <c r="K127" s="106"/>
      <c r="L127" s="106"/>
      <c r="M127" s="106"/>
      <c r="N127" s="358"/>
      <c r="O127" s="358"/>
      <c r="P127" s="106"/>
      <c r="V127" s="293"/>
      <c r="W127" s="12"/>
      <c r="X127" s="30"/>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row>
    <row r="128" spans="1:58" ht="13.5" customHeight="1">
      <c r="A128" s="294" t="str">
        <f t="shared" si="16"/>
        <v>P3</v>
      </c>
      <c r="B128" s="93"/>
      <c r="C128" s="64">
        <f>SUMPRODUCT(($J$113:$J$122="P3")*($I$113:$I$122&lt;&gt;"")*($I$113:$I$122="WP1")*($O$113:$O$122))</f>
        <v>0</v>
      </c>
      <c r="D128" s="64">
        <f>SUMPRODUCT(($J$113:$J$122="P3")*($I$113:$I$122&lt;&gt;"")*($I$113:$I$122="WP2")*($O$113:$O$122))</f>
        <v>0</v>
      </c>
      <c r="E128" s="64">
        <f>SUMPRODUCT(($J$113:$J$122="P3")*($I$113:$I$122&lt;&gt;"")*($I$113:$I$122="WP3")*($O$113:$O$122))</f>
        <v>0</v>
      </c>
      <c r="F128" s="64">
        <f>SUMPRODUCT(($J$113:$J$122="P3")*($I$113:$I$122&lt;&gt;"")*($I$113:$I$122="WP4")*($O$113:$O$122))</f>
        <v>0</v>
      </c>
      <c r="G128" s="64">
        <f>SUMPRODUCT(($J$113:$J$122="P3")*($I$113:$I$122&lt;&gt;"")*($I$113:$I$122="WP5")*($O$113:$O$122))</f>
        <v>0</v>
      </c>
      <c r="H128" s="64">
        <f>SUMPRODUCT(($J$113:$J$122="P3")*($I$113:$I$122&lt;&gt;"")*($I$113:$I$122="WP6")*($O$113:$O$122))</f>
        <v>0</v>
      </c>
      <c r="I128" s="104">
        <f t="shared" si="17"/>
        <v>0</v>
      </c>
      <c r="J128" s="106"/>
      <c r="K128" s="106"/>
      <c r="L128" s="106"/>
      <c r="M128" s="106"/>
      <c r="N128" s="358"/>
      <c r="O128" s="358"/>
      <c r="P128" s="106"/>
      <c r="V128" s="293"/>
      <c r="W128" s="12"/>
      <c r="X128" s="30"/>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row>
    <row r="129" spans="1:260" ht="13.5" customHeight="1">
      <c r="A129" s="294" t="str">
        <f t="shared" si="16"/>
        <v>P4</v>
      </c>
      <c r="B129" s="93"/>
      <c r="C129" s="64">
        <f>SUMPRODUCT(($J$113:$J$122="P4")*($I$113:$I$122&lt;&gt;"")*($I$113:$I$122="WP1")*($O$113:$O$122))</f>
        <v>0</v>
      </c>
      <c r="D129" s="64">
        <f>SUMPRODUCT(($J$113:$J$122="P4")*($I$113:$I$122&lt;&gt;"")*($I$113:$I$122="WP2")*($O$113:$O$122))</f>
        <v>0</v>
      </c>
      <c r="E129" s="64">
        <f>SUMPRODUCT(($J$113:$J$122="P4")*($I$113:$I$122&lt;&gt;"")*($I$113:$I$122="WP3")*($O$113:$O$122))</f>
        <v>0</v>
      </c>
      <c r="F129" s="64">
        <f>SUMPRODUCT(($J$113:$J$122="P4")*($I$113:$I$122&lt;&gt;"")*($I$113:$I$122="WP4")*($O$113:$O$122))</f>
        <v>0</v>
      </c>
      <c r="G129" s="64">
        <f>SUMPRODUCT(($J$113:$J$122="P4")*($I$113:$I$122&lt;&gt;"")*($I$113:$I$122="WP5")*($O$113:$O$122))</f>
        <v>0</v>
      </c>
      <c r="H129" s="64">
        <f>SUMPRODUCT(($J$113:$J$122="P4")*($I$113:$I$122&lt;&gt;"")*($I$113:$I$122="WP6")*($O$113:$O$122))</f>
        <v>0</v>
      </c>
      <c r="I129" s="104">
        <f t="shared" si="17"/>
        <v>0</v>
      </c>
      <c r="J129" s="106"/>
      <c r="K129" s="106"/>
      <c r="L129" s="106"/>
      <c r="M129" s="106"/>
      <c r="N129" s="358"/>
      <c r="O129" s="358"/>
      <c r="P129" s="106"/>
      <c r="V129" s="293"/>
      <c r="W129" s="12"/>
      <c r="X129" s="30"/>
      <c r="AA129" s="293"/>
      <c r="AB129" s="293"/>
      <c r="AC129" s="293"/>
      <c r="AD129" s="293"/>
      <c r="AE129" s="293"/>
      <c r="AF129" s="293"/>
      <c r="AG129" s="293"/>
      <c r="AH129" s="293"/>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row>
    <row r="130" spans="1:260" ht="13.5" customHeight="1">
      <c r="A130" s="294" t="str">
        <f t="shared" si="16"/>
        <v>P5</v>
      </c>
      <c r="B130" s="93"/>
      <c r="C130" s="64">
        <f>SUMPRODUCT(($J$113:$J$122="P5")*($I$113:$I$122&lt;&gt;"")*($I$113:$I$122="WP1")*($O$113:$O$122))</f>
        <v>0</v>
      </c>
      <c r="D130" s="64">
        <f>SUMPRODUCT(($J$113:$J$122="P5")*($I$113:$I$122&lt;&gt;"")*($I$113:$I$122="WP2")*($O$113:$O$122))</f>
        <v>0</v>
      </c>
      <c r="E130" s="64">
        <f>SUMPRODUCT(($J$113:$J$122="P5")*($I$113:$I$122&lt;&gt;"")*($I$113:$I$122="WP3")*($O$113:$O$122))</f>
        <v>0</v>
      </c>
      <c r="F130" s="64">
        <f>SUMPRODUCT(($J$113:$J$122="P5")*($I$113:$I$122&lt;&gt;"")*($I$113:$I$122="WP4")*($O$113:$O$122))</f>
        <v>0</v>
      </c>
      <c r="G130" s="64">
        <f>SUMPRODUCT(($J$113:$J$122="P5")*($I$113:$I$122&lt;&gt;"")*($I$113:$I$122="WP5")*($O$113:$O$122))</f>
        <v>0</v>
      </c>
      <c r="H130" s="64">
        <f>SUMPRODUCT(($J$113:$J$122="P5")*($I$113:$I$122&lt;&gt;"")*($I$113:$I$122="WP6")*($O$113:$O$122))</f>
        <v>0</v>
      </c>
      <c r="I130" s="104">
        <f t="shared" si="17"/>
        <v>0</v>
      </c>
      <c r="J130" s="106"/>
      <c r="K130" s="106"/>
      <c r="L130" s="106"/>
      <c r="M130" s="106"/>
      <c r="N130" s="358"/>
      <c r="O130" s="358"/>
      <c r="P130" s="106"/>
      <c r="V130" s="293"/>
      <c r="W130" s="12"/>
      <c r="X130" s="30"/>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293"/>
      <c r="AY130" s="293"/>
      <c r="AZ130" s="293"/>
      <c r="BA130" s="293"/>
      <c r="BB130" s="293"/>
      <c r="BC130" s="293"/>
      <c r="BD130" s="293"/>
      <c r="BE130" s="293"/>
      <c r="BF130" s="293"/>
    </row>
    <row r="131" spans="1:260" ht="13.5" customHeight="1">
      <c r="A131" s="294" t="str">
        <f t="shared" si="16"/>
        <v>P6</v>
      </c>
      <c r="B131" s="93"/>
      <c r="C131" s="64">
        <f>SUMPRODUCT(($J$113:$J$122="P6")*($I$113:$I$122&lt;&gt;"")*($I$113:$I$122="WP1")*($O$113:$O$122))</f>
        <v>0</v>
      </c>
      <c r="D131" s="64">
        <f>SUMPRODUCT(($J$113:$J$122="P6")*($I$113:$I$122&lt;&gt;"")*($I$113:$I$122="WP2")*($O$113:$O$122))</f>
        <v>0</v>
      </c>
      <c r="E131" s="64">
        <f>SUMPRODUCT(($J$113:$J$122="P6")*($I$113:$I$122&lt;&gt;"")*($I$113:$I$122="WP3")*($O$113:$O$122))</f>
        <v>0</v>
      </c>
      <c r="F131" s="64">
        <f>SUMPRODUCT(($J$113:$J$122="P6")*($I$113:$I$122&lt;&gt;"")*($I$113:$I$122="WP4")*($O$113:$O$122))</f>
        <v>0</v>
      </c>
      <c r="G131" s="64">
        <f>SUMPRODUCT(($J$113:$J$122="P6")*($I$113:$I$122&lt;&gt;"")*($I$113:$I$122="WP5")*($O$113:$O$122))</f>
        <v>0</v>
      </c>
      <c r="H131" s="64">
        <f>SUMPRODUCT(($J$113:$J$122="P6")*($I$113:$I$122&lt;&gt;"")*($I$113:$I$122="WP6")*($O$113:$O$122))</f>
        <v>0</v>
      </c>
      <c r="I131" s="104">
        <f t="shared" si="17"/>
        <v>0</v>
      </c>
      <c r="J131" s="106"/>
      <c r="K131" s="106"/>
      <c r="L131" s="106"/>
      <c r="M131" s="106"/>
      <c r="N131" s="358"/>
      <c r="O131" s="358"/>
      <c r="P131" s="106"/>
      <c r="V131" s="293"/>
      <c r="W131" s="12"/>
      <c r="X131" s="30"/>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293"/>
      <c r="AY131" s="293"/>
      <c r="AZ131" s="293"/>
      <c r="BA131" s="293"/>
      <c r="BB131" s="293"/>
      <c r="BC131" s="293"/>
      <c r="BD131" s="293"/>
      <c r="BE131" s="293"/>
      <c r="BF131" s="293"/>
    </row>
    <row r="132" spans="1:260" ht="13.5" customHeight="1">
      <c r="A132" s="294" t="str">
        <f t="shared" si="16"/>
        <v>P7</v>
      </c>
      <c r="B132" s="93"/>
      <c r="C132" s="64">
        <f>SUMPRODUCT(($J$113:$J$122="P7")*($I$113:$I$122&lt;&gt;"")*($I$113:$I$122="WP1")*($O$113:$O$122))</f>
        <v>0</v>
      </c>
      <c r="D132" s="64">
        <f>SUMPRODUCT(($J$113:$J$122="P7")*($I$113:$I$122&lt;&gt;"")*($I$113:$I$122="WP2")*($O$113:$O$122))</f>
        <v>0</v>
      </c>
      <c r="E132" s="64">
        <f>SUMPRODUCT(($J$113:$J$122="P7")*($I$113:$I$122&lt;&gt;"")*($I$113:$I$122="WP3")*($O$113:$O$122))</f>
        <v>0</v>
      </c>
      <c r="F132" s="64">
        <f>SUMPRODUCT(($J$113:$J$122="P7")*($I$113:$I$122&lt;&gt;"")*($I$113:$I$122="WP4")*($O$113:$O$122))</f>
        <v>0</v>
      </c>
      <c r="G132" s="64">
        <f>SUMPRODUCT(($J$113:$J$122="P7")*($I$113:$I$122&lt;&gt;"")*($I$113:$I$122="WP5")*($O$113:$O$122))</f>
        <v>0</v>
      </c>
      <c r="H132" s="64">
        <f>SUMPRODUCT(($J$113:$J$122="P7")*($I$113:$I$122&lt;&gt;"")*($I$113:$I$122="WP6")*($O$113:$O$122))</f>
        <v>0</v>
      </c>
      <c r="I132" s="104">
        <f t="shared" si="17"/>
        <v>0</v>
      </c>
      <c r="J132" s="106"/>
      <c r="K132" s="106"/>
      <c r="L132" s="106"/>
      <c r="M132" s="106"/>
      <c r="N132" s="106"/>
      <c r="O132" s="106"/>
      <c r="P132" s="106"/>
      <c r="V132" s="293"/>
      <c r="W132" s="12"/>
      <c r="X132" s="30"/>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row>
    <row r="133" spans="1:260" ht="21.75" customHeight="1">
      <c r="A133" s="65" t="s">
        <v>33</v>
      </c>
      <c r="B133" s="66">
        <f>SUM(B$125:B$132)</f>
        <v>0</v>
      </c>
      <c r="C133" s="66">
        <f>SUM(C126:C132)</f>
        <v>0</v>
      </c>
      <c r="D133" s="66">
        <f t="shared" ref="D133:H133" si="18">SUM(D126:D132)</f>
        <v>0</v>
      </c>
      <c r="E133" s="66">
        <f t="shared" si="18"/>
        <v>0</v>
      </c>
      <c r="F133" s="66">
        <f t="shared" si="18"/>
        <v>0</v>
      </c>
      <c r="G133" s="66">
        <f t="shared" si="18"/>
        <v>0</v>
      </c>
      <c r="H133" s="66">
        <f t="shared" si="18"/>
        <v>0</v>
      </c>
      <c r="I133" s="66">
        <f>SUM(I125:I132)</f>
        <v>0</v>
      </c>
      <c r="J133" s="106"/>
      <c r="K133" s="106"/>
      <c r="L133" s="106"/>
      <c r="M133" s="106"/>
      <c r="N133" s="106"/>
      <c r="O133" s="106"/>
      <c r="P133" s="106"/>
      <c r="V133" s="293"/>
      <c r="W133" s="12"/>
      <c r="X133" s="30"/>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row>
    <row r="134" spans="1:260" ht="18.75" customHeight="1">
      <c r="A134" s="65" t="s">
        <v>54</v>
      </c>
      <c r="B134" s="94"/>
      <c r="C134" s="66">
        <f>SUMPRODUCT(($I$113:$I$122="WP1")*($K$113:$K$122&lt;&gt;"")*($K$113:$K$122="fuori area / outside the area")*($O$113:$O$122))</f>
        <v>0</v>
      </c>
      <c r="D134" s="66">
        <f>SUMPRODUCT(($I$113:$I$122="WP2")*($K$113:$K$122&lt;&gt;"")*($K$113:$K$122="fuori area / outside the area")*($O$113:$O$122))</f>
        <v>0</v>
      </c>
      <c r="E134" s="66">
        <f>SUMPRODUCT(($I$113:$I$122="WP3")*($K$113:$K$122&lt;&gt;"")*($K$113:$K$122="fuori area / outside the area")*($O$113:$O$122))</f>
        <v>0</v>
      </c>
      <c r="F134" s="66">
        <f>SUMPRODUCT(($I$113:$I$122="WP4")*($K$113:$K$122&lt;&gt;"")*($K$113:$K$122="fuori area / outside the area")*($O$113:$O$122))</f>
        <v>0</v>
      </c>
      <c r="G134" s="66">
        <f>SUMPRODUCT(($I$113:$I$122="WP5")*($K$113:$K$122&lt;&gt;"")*($K$113:$K$122="fuori area / outside the area")*($O$113:$O$122))</f>
        <v>0</v>
      </c>
      <c r="H134" s="66">
        <f>SUMPRODUCT(($I$113:$I$122="WP6")*($K$113:$K$122&lt;&gt;"")*($K$113:$K$122="fuori area / outside the area")*($O$113:$O$122))</f>
        <v>0</v>
      </c>
      <c r="I134" s="66">
        <f>SUM(C134:H134)</f>
        <v>0</v>
      </c>
      <c r="J134" s="106"/>
      <c r="K134" s="106"/>
      <c r="L134" s="106"/>
      <c r="M134" s="106"/>
      <c r="N134" s="106"/>
      <c r="O134" s="106"/>
      <c r="P134" s="106"/>
      <c r="Q134" s="106"/>
      <c r="R134" s="106"/>
      <c r="S134" s="31"/>
      <c r="T134" s="31"/>
      <c r="U134" s="31"/>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293"/>
      <c r="AY134" s="293"/>
      <c r="AZ134" s="293"/>
      <c r="BA134" s="293"/>
      <c r="BB134" s="293"/>
      <c r="BC134" s="293"/>
      <c r="BD134" s="293"/>
      <c r="BE134" s="293"/>
      <c r="BF134" s="293"/>
    </row>
    <row r="135" spans="1:260" s="12" customFormat="1" ht="32.25" customHeight="1">
      <c r="A135" s="65" t="s">
        <v>173</v>
      </c>
      <c r="B135" s="94"/>
      <c r="C135" s="66">
        <f>SUMPRODUCT(($I$113:$I$122="WP1")*($H$113:$H$122&lt;&gt;"")*($H$113:$H$122="SI/YES")*($O$113:$O$122))</f>
        <v>0</v>
      </c>
      <c r="D135" s="66">
        <f>SUMPRODUCT(($I$113:$I$122="WP2")*($H$113:$H$122&lt;&gt;"")*($H$113:$H$122="SI/YES")*($O$113:$O$122))</f>
        <v>0</v>
      </c>
      <c r="E135" s="66">
        <f>SUMPRODUCT(($I$113:$I$122="WP3")*($H$113:$H$122&lt;&gt;"")*($H$113:$H$122="SI/YES")*($O$113:$O$122))</f>
        <v>0</v>
      </c>
      <c r="F135" s="66">
        <f>SUMPRODUCT(($I$113:$I$122="WP4")*($H$113:$H$122&lt;&gt;"")*($H$113:$H$122="SI/YES")*($O$113:$O$122))</f>
        <v>0</v>
      </c>
      <c r="G135" s="66">
        <f>SUMPRODUCT(($I$113:$I$122="WP5")*($H$113:$H$122&lt;&gt;"")*($H$113:$H$122="SI/YES")*($O$113:$O$122))</f>
        <v>0</v>
      </c>
      <c r="H135" s="66">
        <f>SUMPRODUCT(($I$113:$I$122="WP6")*($H$113:$H$122&lt;&gt;"")*($H$113:$H$122="SI/YES")*($O$113:$O$122))</f>
        <v>0</v>
      </c>
      <c r="I135" s="102">
        <f>SUM(C135:H135)</f>
        <v>0</v>
      </c>
      <c r="J135" s="46"/>
      <c r="K135" s="46"/>
      <c r="L135" s="46"/>
      <c r="M135" s="46"/>
      <c r="N135" s="46"/>
      <c r="O135" s="46"/>
      <c r="P135" s="46"/>
      <c r="Q135" s="46"/>
      <c r="R135" s="46"/>
      <c r="S135" s="47"/>
      <c r="T135" s="47"/>
      <c r="U135" s="47"/>
      <c r="V135" s="47"/>
      <c r="W135" s="47"/>
      <c r="X135" s="47"/>
      <c r="Y135" s="47"/>
      <c r="Z135" s="47"/>
      <c r="AA135" s="47"/>
      <c r="AB135" s="47"/>
      <c r="AC135" s="47"/>
      <c r="AD135" s="47"/>
      <c r="AE135" s="47"/>
      <c r="AF135" s="47"/>
      <c r="AG135" s="47"/>
      <c r="AH135" s="47"/>
      <c r="AI135" s="47"/>
      <c r="AJ135" s="47"/>
      <c r="AK135" s="47"/>
      <c r="AL135" s="293"/>
      <c r="AM135" s="293"/>
      <c r="AN135" s="293"/>
      <c r="AO135" s="293"/>
      <c r="AP135" s="293"/>
      <c r="AQ135" s="293"/>
      <c r="AR135" s="47"/>
      <c r="AS135" s="47"/>
      <c r="AT135" s="47"/>
      <c r="AU135" s="47"/>
      <c r="AV135" s="47"/>
      <c r="AW135" s="47"/>
      <c r="AX135" s="47"/>
      <c r="AY135" s="47"/>
      <c r="AZ135" s="47"/>
      <c r="BA135" s="47"/>
      <c r="BB135" s="47"/>
      <c r="BC135" s="47"/>
      <c r="BD135" s="47"/>
      <c r="BE135" s="47"/>
      <c r="BF135" s="48"/>
    </row>
    <row r="136" spans="1:260" s="12" customFormat="1" ht="16.5" customHeight="1">
      <c r="A136" s="23"/>
      <c r="B136" s="14"/>
      <c r="C136" s="14"/>
      <c r="D136" s="14"/>
      <c r="E136" s="46"/>
      <c r="F136" s="46"/>
      <c r="G136" s="46"/>
      <c r="H136" s="46"/>
      <c r="I136" s="46"/>
      <c r="J136" s="46"/>
      <c r="K136" s="46"/>
      <c r="L136" s="46"/>
      <c r="M136" s="46"/>
      <c r="N136" s="46"/>
      <c r="O136" s="46"/>
      <c r="P136" s="46"/>
      <c r="Q136" s="46"/>
      <c r="R136" s="46"/>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8"/>
    </row>
    <row r="137" spans="1:260" ht="15" customHeight="1">
      <c r="A137" s="95" t="s">
        <v>141</v>
      </c>
      <c r="B137" s="21"/>
      <c r="C137" s="21"/>
      <c r="D137" s="21"/>
      <c r="E137" s="21"/>
      <c r="F137" s="21"/>
      <c r="G137" s="21"/>
      <c r="H137" s="21"/>
      <c r="I137" s="21"/>
      <c r="J137" s="21"/>
      <c r="K137" s="21"/>
      <c r="L137" s="21"/>
      <c r="M137" s="21"/>
      <c r="N137" s="21"/>
      <c r="O137" s="1"/>
      <c r="P137" s="1"/>
      <c r="Q137" s="1"/>
      <c r="R137" s="1"/>
    </row>
    <row r="138" spans="1:260" s="12" customFormat="1" ht="6" customHeight="1">
      <c r="A138" s="14"/>
      <c r="B138" s="14"/>
      <c r="C138" s="14"/>
      <c r="D138" s="14"/>
      <c r="E138" s="14"/>
      <c r="F138" s="14"/>
      <c r="G138" s="14"/>
      <c r="H138" s="14"/>
      <c r="I138" s="14"/>
      <c r="J138" s="14"/>
      <c r="K138" s="14"/>
      <c r="L138" s="14"/>
      <c r="M138" s="14"/>
      <c r="N138" s="14"/>
      <c r="O138" s="14"/>
      <c r="P138" s="14"/>
      <c r="Q138" s="14"/>
      <c r="R138" s="14"/>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c r="BD138" s="293"/>
      <c r="BE138" s="293"/>
      <c r="BF138" s="293"/>
    </row>
    <row r="139" spans="1:260" s="39" customFormat="1" ht="104.25" customHeight="1">
      <c r="A139" s="372" t="s">
        <v>214</v>
      </c>
      <c r="B139" s="372"/>
      <c r="C139" s="372"/>
      <c r="D139" s="372"/>
      <c r="E139" s="372"/>
      <c r="F139" s="372"/>
      <c r="G139" s="372"/>
      <c r="H139" s="372"/>
      <c r="I139" s="372"/>
      <c r="J139" s="372"/>
      <c r="K139" s="372"/>
      <c r="L139" s="372"/>
      <c r="M139" s="372"/>
      <c r="N139" s="372"/>
      <c r="O139" s="372"/>
      <c r="P139" s="106"/>
      <c r="Q139" s="298"/>
      <c r="R139" s="298"/>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IZ139" s="2"/>
    </row>
    <row r="140" spans="1:260" s="39" customFormat="1" ht="10.5" customHeight="1">
      <c r="A140" s="374"/>
      <c r="B140" s="374"/>
      <c r="C140" s="374"/>
      <c r="D140" s="374"/>
      <c r="E140" s="374"/>
      <c r="F140" s="374"/>
      <c r="G140" s="374"/>
      <c r="H140" s="374"/>
      <c r="I140" s="374"/>
      <c r="J140" s="374"/>
      <c r="K140" s="374"/>
      <c r="L140" s="374"/>
      <c r="M140" s="374"/>
      <c r="N140" s="374"/>
      <c r="O140" s="374"/>
      <c r="P140" s="106"/>
      <c r="Q140" s="106"/>
      <c r="R140" s="296"/>
      <c r="IZ140" s="2"/>
    </row>
    <row r="141" spans="1:260" ht="18.75" customHeight="1">
      <c r="A141" s="361" t="s">
        <v>79</v>
      </c>
      <c r="B141" s="361" t="s">
        <v>28</v>
      </c>
      <c r="C141" s="361"/>
      <c r="D141" s="361"/>
      <c r="E141" s="362" t="s">
        <v>142</v>
      </c>
      <c r="F141" s="362"/>
      <c r="G141" s="362" t="s">
        <v>31</v>
      </c>
      <c r="H141" s="363" t="s">
        <v>139</v>
      </c>
      <c r="I141" s="363"/>
      <c r="J141" s="363"/>
      <c r="K141" s="363"/>
      <c r="L141" s="363"/>
      <c r="M141" s="363"/>
      <c r="N141" s="363"/>
      <c r="O141" s="363"/>
      <c r="P141" s="106"/>
      <c r="Q141" s="106"/>
      <c r="R141" s="114"/>
      <c r="S141" s="24"/>
      <c r="T141" s="24"/>
      <c r="U141" s="24"/>
      <c r="V141" s="360"/>
      <c r="W141" s="360"/>
      <c r="X141" s="360"/>
      <c r="Y141" s="360"/>
      <c r="Z141" s="360"/>
      <c r="AA141" s="360"/>
      <c r="AB141" s="360"/>
      <c r="AC141" s="360"/>
      <c r="AD141" s="360"/>
      <c r="AE141" s="360"/>
      <c r="AF141" s="360"/>
      <c r="AG141" s="360"/>
      <c r="AH141" s="360"/>
      <c r="AI141" s="360"/>
      <c r="AJ141" s="360"/>
      <c r="AK141" s="360"/>
      <c r="AL141" s="360"/>
      <c r="AM141" s="360"/>
      <c r="AN141" s="360"/>
      <c r="AO141" s="360"/>
      <c r="AP141" s="360"/>
      <c r="AQ141" s="360"/>
      <c r="AR141" s="360"/>
      <c r="AS141" s="360"/>
      <c r="AT141" s="360"/>
      <c r="AU141" s="360"/>
      <c r="AV141" s="360"/>
      <c r="AW141" s="360"/>
      <c r="AX141" s="360"/>
      <c r="AY141" s="360"/>
      <c r="AZ141" s="360"/>
      <c r="BA141" s="360"/>
      <c r="BB141" s="360"/>
      <c r="BC141" s="360"/>
      <c r="BD141" s="360"/>
      <c r="BE141" s="360"/>
      <c r="BF141" s="360"/>
    </row>
    <row r="142" spans="1:260" ht="70.5" customHeight="1">
      <c r="A142" s="361"/>
      <c r="B142" s="361"/>
      <c r="C142" s="361"/>
      <c r="D142" s="361"/>
      <c r="E142" s="362"/>
      <c r="F142" s="362"/>
      <c r="G142" s="362"/>
      <c r="H142" s="297" t="s">
        <v>156</v>
      </c>
      <c r="I142" s="302" t="s">
        <v>123</v>
      </c>
      <c r="J142" s="295" t="s">
        <v>140</v>
      </c>
      <c r="K142" s="295" t="s">
        <v>32</v>
      </c>
      <c r="L142" s="302" t="s">
        <v>134</v>
      </c>
      <c r="M142" s="302" t="s">
        <v>135</v>
      </c>
      <c r="N142" s="302" t="s">
        <v>136</v>
      </c>
      <c r="O142" s="294" t="s">
        <v>126</v>
      </c>
      <c r="P142" s="106"/>
      <c r="Q142" s="106"/>
      <c r="R142" s="115"/>
      <c r="S142" s="25"/>
      <c r="V142" s="293"/>
      <c r="W142" s="25"/>
      <c r="X142" s="25"/>
      <c r="Y142" s="25"/>
      <c r="Z142" s="293"/>
      <c r="AA142" s="25"/>
      <c r="AB142" s="25"/>
      <c r="AC142" s="25"/>
      <c r="AD142" s="293"/>
      <c r="AE142" s="25"/>
      <c r="AF142" s="25"/>
      <c r="AG142" s="25"/>
      <c r="AH142" s="293"/>
      <c r="AI142" s="25"/>
      <c r="AJ142" s="25"/>
      <c r="AK142" s="25"/>
      <c r="AL142" s="293"/>
      <c r="AM142" s="25"/>
      <c r="AN142" s="25"/>
      <c r="AO142" s="25"/>
      <c r="AP142" s="293"/>
      <c r="AQ142" s="25"/>
      <c r="AR142" s="25"/>
      <c r="AS142" s="25"/>
      <c r="AT142" s="293"/>
      <c r="AU142" s="25"/>
      <c r="AV142" s="25"/>
      <c r="AW142" s="25"/>
      <c r="AX142" s="293"/>
      <c r="AY142" s="25"/>
      <c r="AZ142" s="25"/>
      <c r="BA142" s="25"/>
      <c r="BB142" s="293"/>
      <c r="BC142" s="25"/>
      <c r="BD142" s="25"/>
      <c r="BE142" s="25"/>
      <c r="BF142" s="360"/>
    </row>
    <row r="143" spans="1:260" ht="15" customHeight="1">
      <c r="A143" s="361"/>
      <c r="B143" s="359"/>
      <c r="C143" s="359"/>
      <c r="D143" s="359"/>
      <c r="E143" s="359"/>
      <c r="F143" s="359"/>
      <c r="G143" s="309"/>
      <c r="H143" s="305"/>
      <c r="I143" s="305"/>
      <c r="J143" s="305"/>
      <c r="K143" s="305"/>
      <c r="L143" s="305"/>
      <c r="M143" s="305"/>
      <c r="N143" s="306"/>
      <c r="O143" s="286">
        <f t="shared" ref="O143:O152" si="19">M143*N143</f>
        <v>0</v>
      </c>
      <c r="P143" s="106"/>
      <c r="Q143" s="106"/>
      <c r="R143" s="116"/>
      <c r="S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row>
    <row r="144" spans="1:260" ht="12.75" customHeight="1">
      <c r="A144" s="361"/>
      <c r="B144" s="359"/>
      <c r="C144" s="359"/>
      <c r="D144" s="359"/>
      <c r="E144" s="359"/>
      <c r="F144" s="359"/>
      <c r="G144" s="309"/>
      <c r="H144" s="305"/>
      <c r="I144" s="305"/>
      <c r="J144" s="305"/>
      <c r="K144" s="305"/>
      <c r="L144" s="305"/>
      <c r="M144" s="305"/>
      <c r="N144" s="306"/>
      <c r="O144" s="286">
        <f t="shared" si="19"/>
        <v>0</v>
      </c>
      <c r="P144" s="106"/>
      <c r="Q144" s="106"/>
      <c r="R144" s="116"/>
      <c r="S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row>
    <row r="145" spans="1:58" ht="15" customHeight="1">
      <c r="A145" s="361"/>
      <c r="B145" s="359"/>
      <c r="C145" s="359"/>
      <c r="D145" s="359"/>
      <c r="E145" s="359"/>
      <c r="F145" s="359"/>
      <c r="G145" s="309"/>
      <c r="H145" s="305"/>
      <c r="I145" s="305"/>
      <c r="J145" s="305"/>
      <c r="K145" s="305"/>
      <c r="L145" s="305"/>
      <c r="M145" s="305"/>
      <c r="N145" s="306"/>
      <c r="O145" s="286">
        <f t="shared" si="19"/>
        <v>0</v>
      </c>
      <c r="P145" s="106"/>
      <c r="Q145" s="106"/>
      <c r="R145" s="116"/>
      <c r="S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row>
    <row r="146" spans="1:58" ht="15" customHeight="1">
      <c r="A146" s="361"/>
      <c r="B146" s="359"/>
      <c r="C146" s="359"/>
      <c r="D146" s="359"/>
      <c r="E146" s="359"/>
      <c r="F146" s="359"/>
      <c r="G146" s="309"/>
      <c r="H146" s="305"/>
      <c r="I146" s="305"/>
      <c r="J146" s="305"/>
      <c r="K146" s="305"/>
      <c r="L146" s="305"/>
      <c r="M146" s="305"/>
      <c r="N146" s="306"/>
      <c r="O146" s="286">
        <f t="shared" si="19"/>
        <v>0</v>
      </c>
      <c r="P146" s="106"/>
      <c r="Q146" s="106"/>
      <c r="R146" s="116"/>
      <c r="S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row>
    <row r="147" spans="1:58" ht="15" customHeight="1">
      <c r="A147" s="361"/>
      <c r="B147" s="359"/>
      <c r="C147" s="359"/>
      <c r="D147" s="359"/>
      <c r="E147" s="359"/>
      <c r="F147" s="359"/>
      <c r="G147" s="309"/>
      <c r="H147" s="305"/>
      <c r="I147" s="305"/>
      <c r="J147" s="305"/>
      <c r="K147" s="305"/>
      <c r="L147" s="305"/>
      <c r="M147" s="305"/>
      <c r="N147" s="306"/>
      <c r="O147" s="286">
        <f t="shared" si="19"/>
        <v>0</v>
      </c>
      <c r="P147" s="106"/>
      <c r="Q147" s="106"/>
      <c r="R147" s="116"/>
      <c r="S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row>
    <row r="148" spans="1:58" ht="15" customHeight="1">
      <c r="A148" s="361"/>
      <c r="B148" s="359"/>
      <c r="C148" s="359"/>
      <c r="D148" s="359"/>
      <c r="E148" s="359"/>
      <c r="F148" s="359"/>
      <c r="G148" s="309"/>
      <c r="H148" s="305"/>
      <c r="I148" s="305"/>
      <c r="J148" s="305"/>
      <c r="K148" s="305"/>
      <c r="L148" s="305"/>
      <c r="M148" s="305"/>
      <c r="N148" s="306"/>
      <c r="O148" s="286">
        <f t="shared" si="19"/>
        <v>0</v>
      </c>
      <c r="P148" s="106"/>
      <c r="Q148" s="106"/>
      <c r="R148" s="116"/>
      <c r="S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row>
    <row r="149" spans="1:58" ht="15" customHeight="1">
      <c r="A149" s="361"/>
      <c r="B149" s="359"/>
      <c r="C149" s="359"/>
      <c r="D149" s="359"/>
      <c r="E149" s="359"/>
      <c r="F149" s="359"/>
      <c r="G149" s="309"/>
      <c r="H149" s="305"/>
      <c r="I149" s="305"/>
      <c r="J149" s="305"/>
      <c r="K149" s="305"/>
      <c r="L149" s="305"/>
      <c r="M149" s="305"/>
      <c r="N149" s="306"/>
      <c r="O149" s="286">
        <f t="shared" si="19"/>
        <v>0</v>
      </c>
      <c r="P149" s="106"/>
      <c r="Q149" s="106"/>
      <c r="R149" s="116"/>
      <c r="S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row>
    <row r="150" spans="1:58" ht="15" customHeight="1">
      <c r="A150" s="361"/>
      <c r="B150" s="359"/>
      <c r="C150" s="359"/>
      <c r="D150" s="359"/>
      <c r="E150" s="359"/>
      <c r="F150" s="359"/>
      <c r="G150" s="309"/>
      <c r="H150" s="305"/>
      <c r="I150" s="305"/>
      <c r="J150" s="305"/>
      <c r="K150" s="305"/>
      <c r="L150" s="305"/>
      <c r="M150" s="305"/>
      <c r="N150" s="306"/>
      <c r="O150" s="286">
        <f t="shared" si="19"/>
        <v>0</v>
      </c>
      <c r="P150" s="106"/>
      <c r="Q150" s="106"/>
      <c r="R150" s="116"/>
      <c r="S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row>
    <row r="151" spans="1:58" ht="15" customHeight="1">
      <c r="A151" s="361"/>
      <c r="B151" s="359"/>
      <c r="C151" s="359"/>
      <c r="D151" s="359"/>
      <c r="E151" s="359"/>
      <c r="F151" s="359"/>
      <c r="G151" s="309"/>
      <c r="H151" s="305"/>
      <c r="I151" s="305"/>
      <c r="J151" s="305"/>
      <c r="K151" s="305"/>
      <c r="L151" s="305"/>
      <c r="M151" s="305"/>
      <c r="N151" s="306"/>
      <c r="O151" s="286">
        <f t="shared" si="19"/>
        <v>0</v>
      </c>
      <c r="P151" s="106"/>
      <c r="Q151" s="106"/>
      <c r="R151" s="116"/>
      <c r="S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row>
    <row r="152" spans="1:58" ht="15" customHeight="1">
      <c r="A152" s="361"/>
      <c r="B152" s="359"/>
      <c r="C152" s="359"/>
      <c r="D152" s="359"/>
      <c r="E152" s="359"/>
      <c r="F152" s="359"/>
      <c r="G152" s="309"/>
      <c r="H152" s="305"/>
      <c r="I152" s="305"/>
      <c r="J152" s="305"/>
      <c r="K152" s="305"/>
      <c r="L152" s="305"/>
      <c r="M152" s="305"/>
      <c r="N152" s="306"/>
      <c r="O152" s="286">
        <f t="shared" si="19"/>
        <v>0</v>
      </c>
      <c r="P152" s="106"/>
      <c r="Q152" s="106"/>
      <c r="R152" s="116"/>
      <c r="S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row>
    <row r="153" spans="1:58">
      <c r="A153" s="65" t="s">
        <v>33</v>
      </c>
      <c r="B153" s="287"/>
      <c r="C153" s="287"/>
      <c r="D153" s="287"/>
      <c r="E153" s="287"/>
      <c r="F153" s="287"/>
      <c r="G153" s="287"/>
      <c r="H153" s="281"/>
      <c r="I153" s="287"/>
      <c r="J153" s="287"/>
      <c r="K153" s="287"/>
      <c r="L153" s="287"/>
      <c r="M153" s="287"/>
      <c r="N153" s="287"/>
      <c r="O153" s="284">
        <f>SUM(O143:O152)</f>
        <v>0</v>
      </c>
      <c r="P153" s="106"/>
      <c r="Q153" s="106"/>
      <c r="R153" s="113"/>
      <c r="S153" s="28"/>
      <c r="T153" s="27"/>
      <c r="U153" s="27"/>
      <c r="V153" s="28"/>
      <c r="W153" s="27"/>
      <c r="X153" s="27"/>
      <c r="Y153" s="28"/>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row>
    <row r="154" spans="1:58" ht="76.5" customHeight="1">
      <c r="A154" s="63"/>
      <c r="B154" s="294" t="str">
        <f t="shared" ref="B154:H154" si="20">B60</f>
        <v>WP0</v>
      </c>
      <c r="C154" s="294" t="str">
        <f t="shared" si="20"/>
        <v>WP1</v>
      </c>
      <c r="D154" s="294" t="str">
        <f t="shared" si="20"/>
        <v>WP2</v>
      </c>
      <c r="E154" s="294" t="str">
        <f t="shared" si="20"/>
        <v>WP3</v>
      </c>
      <c r="F154" s="294" t="str">
        <f t="shared" si="20"/>
        <v>WP4</v>
      </c>
      <c r="G154" s="294" t="str">
        <f t="shared" si="20"/>
        <v>WP5</v>
      </c>
      <c r="H154" s="294" t="str">
        <f t="shared" si="20"/>
        <v>WP6</v>
      </c>
      <c r="I154" s="294" t="s">
        <v>33</v>
      </c>
      <c r="J154" s="106"/>
      <c r="K154" s="106"/>
      <c r="L154" s="106"/>
      <c r="M154" s="106"/>
      <c r="N154" s="106"/>
      <c r="O154" s="106"/>
      <c r="P154" s="106"/>
      <c r="Q154" s="106"/>
      <c r="R154" s="106"/>
      <c r="V154" s="293"/>
      <c r="W154" s="12"/>
      <c r="X154" s="24"/>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row>
    <row r="155" spans="1:58" ht="13.5" customHeight="1">
      <c r="A155" s="294" t="str">
        <f t="shared" ref="A155:A162" si="21">A61</f>
        <v>P0</v>
      </c>
      <c r="B155" s="64">
        <f>SUMPRODUCT(($J$143:$J$152="P0")*($I$143:$I$152&lt;&gt;"")*($I$143:$I$152="WP0")*($O$143:$O$152))</f>
        <v>0</v>
      </c>
      <c r="C155" s="93"/>
      <c r="D155" s="93"/>
      <c r="E155" s="93"/>
      <c r="F155" s="93"/>
      <c r="G155" s="93"/>
      <c r="H155" s="93"/>
      <c r="I155" s="104">
        <f>B155</f>
        <v>0</v>
      </c>
      <c r="J155" s="106"/>
      <c r="K155" s="106"/>
      <c r="L155" s="106"/>
      <c r="M155" s="106"/>
      <c r="N155" s="106"/>
      <c r="O155" s="106"/>
      <c r="P155" s="106"/>
      <c r="Q155" s="106"/>
      <c r="R155" s="106"/>
      <c r="V155" s="293"/>
      <c r="W155" s="12"/>
      <c r="X155" s="30"/>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row>
    <row r="156" spans="1:58" ht="13.5" customHeight="1">
      <c r="A156" s="294" t="str">
        <f t="shared" si="21"/>
        <v>P1</v>
      </c>
      <c r="B156" s="93"/>
      <c r="C156" s="64">
        <f>SUMPRODUCT(($J$143:$J$152="P1")*($I$143:$I$152&lt;&gt;"")*($I$143:$I$152="WP1")*($O$143:$O$152))</f>
        <v>0</v>
      </c>
      <c r="D156" s="64">
        <f>SUMPRODUCT(($J$143:$J$152="P1")*($I$143:$I$152&lt;&gt;"")*($I$143:$I$152="WP2")*($O$143:$O$152))</f>
        <v>0</v>
      </c>
      <c r="E156" s="64">
        <f>SUMPRODUCT(($J$143:$J$152="P1")*($I$143:$I$152&lt;&gt;"")*($I$143:$I$152="WP3")*($O$143:$O$152))</f>
        <v>0</v>
      </c>
      <c r="F156" s="64">
        <f>SUMPRODUCT(($J$143:$J$152="P1")*($I$143:$I$152&lt;&gt;"")*($I$143:$I$152="WP4")*($O$143:$O$152))</f>
        <v>0</v>
      </c>
      <c r="G156" s="64">
        <f>SUMPRODUCT(($J$143:$J$152="P1")*($I$143:$I$152&lt;&gt;"")*($I$143:$I$152="WP5")*($O$143:$O$152))</f>
        <v>0</v>
      </c>
      <c r="H156" s="64">
        <f>SUMPRODUCT(($J$143:$J$152="P1")*($I$143:$I$152&lt;&gt;"")*($I$143:$I$152="WP6")*($O$143:$O$152))</f>
        <v>0</v>
      </c>
      <c r="I156" s="104">
        <f>SUM(C156:H156)</f>
        <v>0</v>
      </c>
      <c r="J156" s="106"/>
      <c r="K156" s="106"/>
      <c r="L156" s="106"/>
      <c r="M156" s="106"/>
      <c r="N156" s="106"/>
      <c r="O156" s="106"/>
      <c r="P156" s="106"/>
      <c r="Q156" s="106"/>
      <c r="R156" s="106"/>
      <c r="V156" s="293"/>
      <c r="W156" s="12"/>
      <c r="X156" s="30"/>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row>
    <row r="157" spans="1:58" ht="13.5" customHeight="1">
      <c r="A157" s="294" t="str">
        <f t="shared" si="21"/>
        <v>P2</v>
      </c>
      <c r="B157" s="93"/>
      <c r="C157" s="64">
        <f>SUMPRODUCT(($J$143:$J$152="P2")*($I$143:$I$152&lt;&gt;"")*($I$143:$I$152="WP1")*($O$143:$O$152))</f>
        <v>0</v>
      </c>
      <c r="D157" s="64">
        <f>SUMPRODUCT(($J$143:$J$152="P2")*($I$143:$I$152&lt;&gt;"")*($I$143:$I$152="WP2")*($O$143:$O$152))</f>
        <v>0</v>
      </c>
      <c r="E157" s="64">
        <f>SUMPRODUCT(($J$143:$J$152="P2")*($I$143:$I$152&lt;&gt;"")*($I$143:$I$152="WP3")*($O$143:$O$152))</f>
        <v>0</v>
      </c>
      <c r="F157" s="64">
        <f>SUMPRODUCT(($J$143:$J$152="P2")*($I$143:$I$152&lt;&gt;"")*($I$143:$I$152="WP4")*($O$143:$O$152))</f>
        <v>0</v>
      </c>
      <c r="G157" s="64">
        <f>SUMPRODUCT(($J$143:$J$152="P2")*($I$143:$I$152&lt;&gt;"")*($I$143:$I$152="WP5")*($O$143:$O$152))</f>
        <v>0</v>
      </c>
      <c r="H157" s="64">
        <f>SUMPRODUCT(($J$143:$J$152="P2")*($I$143:$I$152&lt;&gt;"")*($I$143:$I$152="WP6")*($O$143:$O$152))</f>
        <v>0</v>
      </c>
      <c r="I157" s="104">
        <f t="shared" ref="I157:I162" si="22">SUM(C157:H157)</f>
        <v>0</v>
      </c>
      <c r="J157" s="106"/>
      <c r="K157" s="106"/>
      <c r="L157" s="106"/>
      <c r="M157" s="106"/>
      <c r="N157" s="358" t="str">
        <f>IF(I163=O153,"OK","ERRORE - Seleziona una delle opzioni WP e/o Periodo per ogni voce di spesa / ERROR -  Select one of the option WP and/or Period per each single budget line!")</f>
        <v>OK</v>
      </c>
      <c r="O157" s="358"/>
      <c r="P157" s="106"/>
      <c r="Q157" s="106"/>
      <c r="R157" s="106"/>
      <c r="V157" s="293"/>
      <c r="W157" s="12"/>
      <c r="X157" s="30"/>
      <c r="Y157" s="293"/>
      <c r="Z157" s="293"/>
      <c r="AA157" s="293"/>
      <c r="AB157" s="293"/>
      <c r="AC157" s="293"/>
      <c r="AD157" s="293"/>
      <c r="AE157" s="293"/>
      <c r="AF157" s="293"/>
      <c r="AG157" s="293"/>
      <c r="AH157" s="293"/>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row>
    <row r="158" spans="1:58" ht="13.5" customHeight="1">
      <c r="A158" s="294" t="str">
        <f t="shared" si="21"/>
        <v>P3</v>
      </c>
      <c r="B158" s="93"/>
      <c r="C158" s="64">
        <f>SUMPRODUCT(($J$143:$J$152="P3")*($I$143:$I$152&lt;&gt;"")*($I$143:$I$152="WP1")*($O$143:$O$152))</f>
        <v>0</v>
      </c>
      <c r="D158" s="64">
        <f>SUMPRODUCT(($J$143:$J$152="P3")*($I$143:$I$152&lt;&gt;"")*($I$143:$I$152="WP2")*($O$143:$O$152))</f>
        <v>0</v>
      </c>
      <c r="E158" s="64">
        <f>SUMPRODUCT(($J$143:$J$152="P3")*($I$143:$I$152&lt;&gt;"")*($I$143:$I$152="WP3")*($O$143:$O$152))</f>
        <v>0</v>
      </c>
      <c r="F158" s="64">
        <f>SUMPRODUCT(($J$143:$J$152="P3")*($I$143:$I$152&lt;&gt;"")*($I$143:$I$152="WP4")*($O$143:$O$152))</f>
        <v>0</v>
      </c>
      <c r="G158" s="64">
        <f>SUMPRODUCT(($J$143:$J$152="P3")*($I$143:$I$152&lt;&gt;"")*($I$143:$I$152="WP5")*($O$143:$O$152))</f>
        <v>0</v>
      </c>
      <c r="H158" s="64">
        <f>SUMPRODUCT(($J$143:$J$152="P3")*($I$143:$I$152&lt;&gt;"")*($I$143:$I$152="WP6")*($O$143:$O$152))</f>
        <v>0</v>
      </c>
      <c r="I158" s="104">
        <f t="shared" si="22"/>
        <v>0</v>
      </c>
      <c r="J158" s="106"/>
      <c r="K158" s="106"/>
      <c r="L158" s="106"/>
      <c r="M158" s="106"/>
      <c r="N158" s="358"/>
      <c r="O158" s="358"/>
      <c r="P158" s="106"/>
      <c r="Q158" s="106"/>
      <c r="R158" s="106"/>
      <c r="V158" s="293"/>
      <c r="W158" s="12"/>
      <c r="X158" s="30"/>
      <c r="Y158" s="293"/>
      <c r="Z158" s="293"/>
      <c r="AA158" s="293"/>
      <c r="AB158" s="293"/>
      <c r="AC158" s="293"/>
      <c r="AD158" s="293"/>
      <c r="AE158" s="293"/>
      <c r="AF158" s="293"/>
      <c r="AG158" s="293"/>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row>
    <row r="159" spans="1:58" ht="13.5" customHeight="1">
      <c r="A159" s="294" t="str">
        <f t="shared" si="21"/>
        <v>P4</v>
      </c>
      <c r="B159" s="93"/>
      <c r="C159" s="64">
        <f>SUMPRODUCT(($J$143:$J$152="P4")*($I$143:$I$152&lt;&gt;"")*($I$143:$I$152="WP1")*($O$143:$O$152))</f>
        <v>0</v>
      </c>
      <c r="D159" s="64">
        <f>SUMPRODUCT(($J$143:$J$152="P4")*($I$143:$I$152&lt;&gt;"")*($I$143:$I$152="WP2")*($O$143:$O$152))</f>
        <v>0</v>
      </c>
      <c r="E159" s="64">
        <f>SUMPRODUCT(($J$143:$J$152="P4")*($I$143:$I$152&lt;&gt;"")*($I$143:$I$152="WP3")*($O$143:$O$152))</f>
        <v>0</v>
      </c>
      <c r="F159" s="64">
        <f>SUMPRODUCT(($J$143:$J$152="P4")*($I$143:$I$152&lt;&gt;"")*($I$143:$I$152="WP4")*($O$143:$O$152))</f>
        <v>0</v>
      </c>
      <c r="G159" s="64">
        <f>SUMPRODUCT(($J$143:$J$152="P4")*($I$143:$I$152&lt;&gt;"")*($I$143:$I$152="WP5")*($O$143:$O$152))</f>
        <v>0</v>
      </c>
      <c r="H159" s="64">
        <f>SUMPRODUCT(($J$143:$J$152="P4")*($I$143:$I$152&lt;&gt;"")*($I$143:$I$152="WP6")*($O$143:$O$152))</f>
        <v>0</v>
      </c>
      <c r="I159" s="104">
        <f t="shared" si="22"/>
        <v>0</v>
      </c>
      <c r="J159" s="106"/>
      <c r="K159" s="106"/>
      <c r="L159" s="106"/>
      <c r="M159" s="106"/>
      <c r="N159" s="358"/>
      <c r="O159" s="358"/>
      <c r="P159" s="106"/>
      <c r="Q159" s="106"/>
      <c r="R159" s="106"/>
      <c r="V159" s="293"/>
      <c r="W159" s="12"/>
      <c r="X159" s="30"/>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row>
    <row r="160" spans="1:58" ht="13.5" customHeight="1">
      <c r="A160" s="294" t="str">
        <f t="shared" si="21"/>
        <v>P5</v>
      </c>
      <c r="B160" s="93"/>
      <c r="C160" s="64">
        <f>SUMPRODUCT(($J$143:$J$152="P5")*($I$143:$I$152&lt;&gt;"")*($I$143:$I$152="WP1")*($O$143:$O$152))</f>
        <v>0</v>
      </c>
      <c r="D160" s="64">
        <f>SUMPRODUCT(($J$143:$J$152="P5")*($I$143:$I$152&lt;&gt;"")*($I$143:$I$152="WP2")*($O$143:$O$152))</f>
        <v>0</v>
      </c>
      <c r="E160" s="64">
        <f>SUMPRODUCT(($J$143:$J$152="P5")*($I$143:$I$152&lt;&gt;"")*($I$143:$I$152="WP3")*($O$143:$O$152))</f>
        <v>0</v>
      </c>
      <c r="F160" s="64">
        <f>SUMPRODUCT(($J$143:$J$152="P5")*($I$143:$I$152&lt;&gt;"")*($I$143:$I$152="WP4")*($O$143:$O$152))</f>
        <v>0</v>
      </c>
      <c r="G160" s="64">
        <f>SUMPRODUCT(($J$143:$J$152="P5")*($I$143:$I$152&lt;&gt;"")*($I$143:$I$152="WP5")*($O$143:$O$152))</f>
        <v>0</v>
      </c>
      <c r="H160" s="64">
        <f>SUMPRODUCT(($J$143:$J$152="P5")*($I$143:$I$152&lt;&gt;"")*($I$143:$I$152="WP6")*($O$143:$O$152))</f>
        <v>0</v>
      </c>
      <c r="I160" s="104">
        <f t="shared" si="22"/>
        <v>0</v>
      </c>
      <c r="J160" s="106"/>
      <c r="K160" s="106"/>
      <c r="L160" s="106"/>
      <c r="M160" s="106"/>
      <c r="N160" s="358"/>
      <c r="O160" s="358"/>
      <c r="P160" s="106"/>
      <c r="Q160" s="106"/>
      <c r="R160" s="106"/>
      <c r="V160" s="293"/>
      <c r="W160" s="12"/>
      <c r="X160" s="30"/>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row>
    <row r="161" spans="1:260" ht="13.5" customHeight="1">
      <c r="A161" s="294" t="str">
        <f t="shared" si="21"/>
        <v>P6</v>
      </c>
      <c r="B161" s="93"/>
      <c r="C161" s="64">
        <f>SUMPRODUCT(($J$143:$J$152="P6")*($I$143:$I$152&lt;&gt;"")*($I$143:$I$152="WP1")*($O$143:$O$152))</f>
        <v>0</v>
      </c>
      <c r="D161" s="64">
        <f>SUMPRODUCT(($J$143:$J$152="P6")*($I$143:$I$152&lt;&gt;"")*($I$143:$I$152="WP2")*($O$143:$O$152))</f>
        <v>0</v>
      </c>
      <c r="E161" s="64">
        <f>SUMPRODUCT(($J$143:$J$152="P6")*($I$143:$I$152&lt;&gt;"")*($I$143:$I$152="WP3")*($O$143:$O$152))</f>
        <v>0</v>
      </c>
      <c r="F161" s="64">
        <f>SUMPRODUCT(($J$143:$J$152="P6")*($I$143:$I$152&lt;&gt;"")*($I$143:$I$152="WP4")*($O$143:$O$152))</f>
        <v>0</v>
      </c>
      <c r="G161" s="64">
        <f>SUMPRODUCT(($J$143:$J$152="P6")*($I$143:$I$152&lt;&gt;"")*($I$143:$I$152="WP5")*($O$143:$O$152))</f>
        <v>0</v>
      </c>
      <c r="H161" s="64">
        <f>SUMPRODUCT(($J$143:$J$152="P6")*($I$143:$I$152&lt;&gt;"")*($I$143:$I$152="WP6")*($O$143:$O$152))</f>
        <v>0</v>
      </c>
      <c r="I161" s="104">
        <f t="shared" si="22"/>
        <v>0</v>
      </c>
      <c r="J161" s="106"/>
      <c r="K161" s="106"/>
      <c r="L161" s="106"/>
      <c r="M161" s="106"/>
      <c r="N161" s="358"/>
      <c r="O161" s="358"/>
      <c r="P161" s="106"/>
      <c r="Q161" s="106"/>
      <c r="R161" s="106"/>
      <c r="V161" s="293"/>
      <c r="W161" s="12"/>
      <c r="X161" s="30"/>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row>
    <row r="162" spans="1:260" ht="13.5" customHeight="1">
      <c r="A162" s="294" t="str">
        <f t="shared" si="21"/>
        <v>P7</v>
      </c>
      <c r="B162" s="93"/>
      <c r="C162" s="64">
        <f>SUMPRODUCT(($J$143:$J$152="P7")*($I$143:$I$152&lt;&gt;"")*($I$143:$I$152="WP1")*($O$143:$O$152))</f>
        <v>0</v>
      </c>
      <c r="D162" s="64">
        <f>SUMPRODUCT(($J$143:$J$152="P7")*($I$143:$I$152&lt;&gt;"")*($I$143:$I$152="WP2")*($O$143:$O$152))</f>
        <v>0</v>
      </c>
      <c r="E162" s="64">
        <f>SUMPRODUCT(($J$143:$J$152="P7")*($I$143:$I$152&lt;&gt;"")*($I$143:$I$152="WP3")*($O$143:$O$152))</f>
        <v>0</v>
      </c>
      <c r="F162" s="64">
        <f>SUMPRODUCT(($J$143:$J$152="P7")*($I$143:$I$152&lt;&gt;"")*($I$143:$I$152="WP4")*($O$143:$O$152))</f>
        <v>0</v>
      </c>
      <c r="G162" s="64">
        <f>SUMPRODUCT(($J$143:$J$152="P7")*($I$143:$I$152&lt;&gt;"")*($I$143:$I$152="WP5")*($O$143:$O$152))</f>
        <v>0</v>
      </c>
      <c r="H162" s="64">
        <f>SUMPRODUCT(($J$143:$J$152="P7")*($I$143:$I$152&lt;&gt;"")*($I$143:$I$152="WP6")*($O$143:$O$152))</f>
        <v>0</v>
      </c>
      <c r="I162" s="104">
        <f t="shared" si="22"/>
        <v>0</v>
      </c>
      <c r="J162" s="106"/>
      <c r="K162" s="106"/>
      <c r="L162" s="106"/>
      <c r="M162" s="106"/>
      <c r="N162" s="358"/>
      <c r="O162" s="358"/>
      <c r="P162" s="106"/>
      <c r="Q162" s="106"/>
      <c r="R162" s="106"/>
      <c r="V162" s="293"/>
      <c r="W162" s="12"/>
      <c r="X162" s="30"/>
      <c r="Y162" s="293"/>
      <c r="Z162" s="293"/>
      <c r="AA162" s="293"/>
      <c r="AB162" s="293"/>
      <c r="AC162" s="293"/>
      <c r="AD162" s="293"/>
      <c r="AE162" s="293"/>
      <c r="AF162" s="293"/>
      <c r="AG162" s="293"/>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c r="BD162" s="293"/>
      <c r="BE162" s="293"/>
      <c r="BF162" s="293"/>
    </row>
    <row r="163" spans="1:260" ht="13.5" customHeight="1">
      <c r="A163" s="65" t="s">
        <v>33</v>
      </c>
      <c r="B163" s="66">
        <f>SUM(B$155:B$162)</f>
        <v>0</v>
      </c>
      <c r="C163" s="66">
        <f t="shared" ref="C163:G163" si="23">SUM(C$155:C$162)</f>
        <v>0</v>
      </c>
      <c r="D163" s="66">
        <f t="shared" si="23"/>
        <v>0</v>
      </c>
      <c r="E163" s="66">
        <f t="shared" si="23"/>
        <v>0</v>
      </c>
      <c r="F163" s="66">
        <f t="shared" si="23"/>
        <v>0</v>
      </c>
      <c r="G163" s="66">
        <f t="shared" si="23"/>
        <v>0</v>
      </c>
      <c r="H163" s="66">
        <f>SUM(H$155:H$162)</f>
        <v>0</v>
      </c>
      <c r="I163" s="102">
        <f>SUM(I155:I162)</f>
        <v>0</v>
      </c>
      <c r="J163" s="106"/>
      <c r="K163" s="106"/>
      <c r="L163" s="106"/>
      <c r="M163" s="106"/>
      <c r="N163" s="358"/>
      <c r="O163" s="358"/>
      <c r="P163" s="106"/>
      <c r="Q163" s="106"/>
      <c r="R163" s="106"/>
      <c r="V163" s="293"/>
      <c r="W163" s="12"/>
      <c r="X163" s="30"/>
      <c r="Y163" s="293"/>
      <c r="Z163" s="293"/>
      <c r="AA163" s="293"/>
      <c r="AB163" s="293"/>
      <c r="AC163" s="293"/>
      <c r="AD163" s="293"/>
      <c r="AE163" s="293"/>
      <c r="AF163" s="293"/>
      <c r="AG163" s="293"/>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c r="BD163" s="293"/>
      <c r="BE163" s="293"/>
      <c r="BF163" s="293"/>
    </row>
    <row r="164" spans="1:260" ht="18.75" customHeight="1">
      <c r="A164" s="65" t="s">
        <v>54</v>
      </c>
      <c r="B164" s="94"/>
      <c r="C164" s="66">
        <f>SUMPRODUCT(($I$143:$I$152="WP2")*($K$143:$K$152&lt;&gt;"")*($K$143:$K$152="fuori area / outside the area")*($O$143:$O$152))</f>
        <v>0</v>
      </c>
      <c r="D164" s="66">
        <f>SUMPRODUCT(($I$143:$I$152="WP3")*($K$143:$K$152&lt;&gt;"")*($K$143:$K$152="fuori area / outside the area")*($O$143:$O$152))</f>
        <v>0</v>
      </c>
      <c r="E164" s="66">
        <f>SUMPRODUCT(($I$143:$I$152="WP3")*($K$143:$K$152&lt;&gt;"")*($K$143:$K$152="fuori area / outside the area")*($O$143:$O$152))</f>
        <v>0</v>
      </c>
      <c r="F164" s="66">
        <f>SUMPRODUCT(($I$143:$I$152="WP4")*($K$143:$K$152&lt;&gt;"")*($K$143:$K$152="fuori area / outside the area")*($O$143:$O$152))</f>
        <v>0</v>
      </c>
      <c r="G164" s="66">
        <f>SUMPRODUCT(($I$143:$I$152="WP5")*($K$143:$K$152&lt;&gt;"")*($K$143:$K$152="fuori area / outside the area")*($O$143:$O$152))</f>
        <v>0</v>
      </c>
      <c r="H164" s="66">
        <f>SUMPRODUCT(($I$143:$I$152="WP6")*($K$143:$K$152&lt;&gt;"")*($K$143:$K$152="fuori area / outside the area")*($O$143:$O$152))</f>
        <v>0</v>
      </c>
      <c r="I164" s="102">
        <f>SUM(C164:H164)</f>
        <v>0</v>
      </c>
      <c r="J164" s="106"/>
      <c r="K164" s="106"/>
      <c r="L164" s="106"/>
      <c r="M164" s="106"/>
      <c r="N164" s="106"/>
      <c r="O164" s="106"/>
      <c r="P164" s="106"/>
      <c r="Q164" s="106"/>
      <c r="R164" s="106"/>
      <c r="S164" s="31"/>
      <c r="T164" s="31"/>
      <c r="U164" s="31"/>
      <c r="V164" s="293"/>
      <c r="W164" s="293"/>
      <c r="X164" s="293"/>
      <c r="Y164" s="293"/>
      <c r="Z164" s="293"/>
      <c r="AA164" s="293"/>
      <c r="AB164" s="293"/>
      <c r="AC164" s="293"/>
      <c r="AD164" s="293"/>
      <c r="AE164" s="293"/>
      <c r="AF164" s="293"/>
      <c r="AG164" s="293"/>
      <c r="AH164" s="293"/>
      <c r="AI164" s="293"/>
      <c r="AJ164" s="293"/>
      <c r="AK164" s="293"/>
      <c r="AL164" s="293"/>
      <c r="AM164" s="293"/>
      <c r="AN164" s="293"/>
      <c r="AO164" s="293"/>
      <c r="AP164" s="293"/>
      <c r="AQ164" s="293"/>
      <c r="AR164" s="293"/>
      <c r="AS164" s="293"/>
      <c r="AT164" s="293"/>
      <c r="AU164" s="293"/>
      <c r="AV164" s="293"/>
      <c r="AW164" s="293"/>
      <c r="AX164" s="293"/>
      <c r="AY164" s="293"/>
      <c r="AZ164" s="293"/>
      <c r="BA164" s="293"/>
      <c r="BB164" s="293"/>
      <c r="BC164" s="293"/>
      <c r="BD164" s="293"/>
      <c r="BE164" s="293"/>
      <c r="BF164" s="293"/>
    </row>
    <row r="165" spans="1:260" s="49" customFormat="1" ht="39" customHeight="1">
      <c r="A165" s="65" t="s">
        <v>173</v>
      </c>
      <c r="B165" s="94"/>
      <c r="C165" s="66">
        <f>SUMPRODUCT(($I$143:$I$152="WP1")*($H$143:$H$152&lt;&gt;"")*($H$143:$H$152="SI/YES")*($O$143:$O$152))</f>
        <v>0</v>
      </c>
      <c r="D165" s="66">
        <f>SUMPRODUCT(($I$143:$I$152="WP2")*($H$143:$H$152&lt;&gt;"")*($H$143:$H$152="SI/YES")*($O$143:$O$152))</f>
        <v>0</v>
      </c>
      <c r="E165" s="66">
        <f>SUMPRODUCT(($I$143:$I$152="WP3")*($H$143:$H$152&lt;&gt;"")*($H$143:$H$152="SI/YES")*($O$143:$O$152))</f>
        <v>0</v>
      </c>
      <c r="F165" s="66">
        <f>SUMPRODUCT(($I$143:$I$152="WP4")*($H$143:$H$152&lt;&gt;"")*($H$143:$H$152="SI/YES")*($O$143:$O$152))</f>
        <v>0</v>
      </c>
      <c r="G165" s="66">
        <f>SUMPRODUCT(($I$143:$I$152="WP5")*($H$143:$H$152&lt;&gt;"")*($H$143:$H$152="SI/YES")*($O$143:$O$152))</f>
        <v>0</v>
      </c>
      <c r="H165" s="66">
        <f>SUMPRODUCT(($I$143:$I$152="WP6")*($H$143:$H$152&lt;&gt;"")*($H$143:$H$152="SI/YES")*($O$143:$O$152))</f>
        <v>0</v>
      </c>
      <c r="I165" s="102">
        <f>SUM(C165:H165)</f>
        <v>0</v>
      </c>
      <c r="J165" s="23"/>
      <c r="K165" s="23"/>
      <c r="L165" s="23"/>
      <c r="M165" s="23"/>
      <c r="N165" s="23"/>
      <c r="O165" s="23"/>
      <c r="P165" s="23"/>
      <c r="Q165" s="23"/>
      <c r="R165" s="23"/>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12"/>
      <c r="BH165" s="12"/>
      <c r="BI165" s="12"/>
      <c r="BJ165" s="12"/>
      <c r="BK165" s="12"/>
      <c r="BL165" s="12"/>
      <c r="BM165" s="12"/>
      <c r="BN165" s="12"/>
    </row>
    <row r="166" spans="1:260" s="49" customFormat="1" ht="16.5" customHeight="1">
      <c r="A166" s="23"/>
      <c r="B166" s="23"/>
      <c r="C166" s="23"/>
      <c r="D166" s="23"/>
      <c r="E166" s="23"/>
      <c r="F166" s="23"/>
      <c r="G166" s="23"/>
      <c r="H166" s="23"/>
      <c r="I166" s="23"/>
      <c r="J166" s="23"/>
      <c r="K166" s="23"/>
      <c r="L166" s="23"/>
      <c r="M166" s="23"/>
      <c r="N166" s="23"/>
      <c r="O166" s="23"/>
      <c r="P166" s="23"/>
      <c r="Q166" s="23"/>
      <c r="R166" s="23"/>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12"/>
      <c r="BH166" s="12"/>
      <c r="BI166" s="12"/>
      <c r="BJ166" s="12"/>
      <c r="BK166" s="12"/>
      <c r="BL166" s="12"/>
      <c r="BM166" s="12"/>
      <c r="BN166" s="12"/>
    </row>
    <row r="167" spans="1:260" ht="15" customHeight="1">
      <c r="A167" s="95" t="s">
        <v>144</v>
      </c>
      <c r="B167" s="21"/>
      <c r="C167" s="21"/>
      <c r="D167" s="21"/>
      <c r="E167" s="21"/>
      <c r="F167" s="21"/>
      <c r="G167" s="21"/>
      <c r="H167" s="21"/>
      <c r="I167" s="21"/>
      <c r="J167" s="21"/>
      <c r="K167" s="21"/>
      <c r="L167" s="21"/>
      <c r="M167" s="21"/>
      <c r="N167" s="21"/>
      <c r="O167" s="1"/>
      <c r="P167" s="1"/>
      <c r="Q167" s="1"/>
      <c r="R167" s="1"/>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row>
    <row r="168" spans="1:260" s="12" customFormat="1" ht="5.25" customHeight="1">
      <c r="A168" s="14"/>
      <c r="B168" s="14"/>
      <c r="C168" s="14"/>
      <c r="D168" s="14"/>
      <c r="E168" s="14"/>
      <c r="F168" s="14"/>
      <c r="G168" s="14"/>
      <c r="H168" s="14"/>
      <c r="I168" s="14"/>
      <c r="J168" s="14"/>
      <c r="K168" s="14"/>
      <c r="L168" s="14"/>
      <c r="M168" s="14"/>
      <c r="N168" s="14"/>
      <c r="O168" s="14"/>
      <c r="P168" s="14"/>
      <c r="Q168" s="14"/>
      <c r="R168" s="14"/>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c r="BD168" s="293"/>
      <c r="BE168" s="293"/>
      <c r="BF168" s="293"/>
    </row>
    <row r="169" spans="1:260" s="39" customFormat="1" ht="104.25" customHeight="1">
      <c r="A169" s="372" t="s">
        <v>214</v>
      </c>
      <c r="B169" s="372"/>
      <c r="C169" s="372"/>
      <c r="D169" s="372"/>
      <c r="E169" s="372"/>
      <c r="F169" s="372"/>
      <c r="G169" s="372"/>
      <c r="H169" s="372"/>
      <c r="I169" s="372"/>
      <c r="J169" s="372"/>
      <c r="K169" s="372"/>
      <c r="L169" s="372"/>
      <c r="M169" s="372"/>
      <c r="N169" s="372"/>
      <c r="O169" s="372"/>
      <c r="P169" s="106"/>
      <c r="Q169" s="298"/>
      <c r="R169" s="298"/>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c r="IZ169" s="2"/>
    </row>
    <row r="170" spans="1:260" ht="24" customHeight="1">
      <c r="A170" s="361" t="s">
        <v>145</v>
      </c>
      <c r="B170" s="361" t="s">
        <v>28</v>
      </c>
      <c r="C170" s="361"/>
      <c r="D170" s="361"/>
      <c r="E170" s="362" t="s">
        <v>142</v>
      </c>
      <c r="F170" s="362"/>
      <c r="G170" s="362" t="s">
        <v>31</v>
      </c>
      <c r="H170" s="363" t="s">
        <v>139</v>
      </c>
      <c r="I170" s="363"/>
      <c r="J170" s="363"/>
      <c r="K170" s="363"/>
      <c r="L170" s="363"/>
      <c r="M170" s="363"/>
      <c r="N170" s="363"/>
      <c r="O170" s="363"/>
      <c r="P170" s="106"/>
      <c r="Q170" s="114"/>
      <c r="R170" s="114"/>
      <c r="S170" s="24"/>
      <c r="T170" s="24"/>
      <c r="U170" s="24"/>
      <c r="V170" s="360"/>
      <c r="W170" s="360"/>
      <c r="X170" s="360"/>
      <c r="Y170" s="360"/>
      <c r="Z170" s="360"/>
      <c r="AA170" s="360"/>
      <c r="AB170" s="360"/>
      <c r="AC170" s="360"/>
      <c r="AD170" s="360"/>
      <c r="AE170" s="360"/>
      <c r="AF170" s="360"/>
      <c r="AG170" s="360"/>
      <c r="AH170" s="360"/>
      <c r="AI170" s="360"/>
      <c r="AJ170" s="360"/>
      <c r="AK170" s="360"/>
      <c r="AL170" s="360"/>
      <c r="AM170" s="360"/>
      <c r="AN170" s="360"/>
      <c r="AO170" s="360"/>
      <c r="AP170" s="360"/>
      <c r="AQ170" s="360"/>
      <c r="AR170" s="360"/>
      <c r="AS170" s="360"/>
      <c r="AT170" s="360"/>
      <c r="AU170" s="360"/>
      <c r="AV170" s="360"/>
      <c r="AW170" s="360"/>
      <c r="AX170" s="360"/>
      <c r="AY170" s="360"/>
      <c r="AZ170" s="360"/>
      <c r="BA170" s="360"/>
      <c r="BB170" s="360"/>
      <c r="BC170" s="360"/>
      <c r="BD170" s="360"/>
      <c r="BE170" s="360"/>
      <c r="BF170" s="360"/>
      <c r="BG170" s="22"/>
      <c r="BH170" s="22"/>
      <c r="BI170" s="22"/>
      <c r="BJ170" s="22"/>
      <c r="BK170" s="22"/>
      <c r="BL170" s="22"/>
      <c r="BM170" s="22"/>
      <c r="BN170" s="22"/>
    </row>
    <row r="171" spans="1:260" ht="63.75" customHeight="1">
      <c r="A171" s="361"/>
      <c r="B171" s="361"/>
      <c r="C171" s="361"/>
      <c r="D171" s="361"/>
      <c r="E171" s="362"/>
      <c r="F171" s="362"/>
      <c r="G171" s="362"/>
      <c r="H171" s="297" t="s">
        <v>156</v>
      </c>
      <c r="I171" s="302" t="s">
        <v>123</v>
      </c>
      <c r="J171" s="295" t="s">
        <v>140</v>
      </c>
      <c r="K171" s="295" t="s">
        <v>32</v>
      </c>
      <c r="L171" s="302" t="s">
        <v>134</v>
      </c>
      <c r="M171" s="302" t="s">
        <v>135</v>
      </c>
      <c r="N171" s="302" t="s">
        <v>136</v>
      </c>
      <c r="O171" s="294" t="s">
        <v>126</v>
      </c>
      <c r="P171" s="106"/>
      <c r="Q171" s="115"/>
      <c r="R171" s="115"/>
      <c r="S171" s="50"/>
      <c r="T171" s="22"/>
      <c r="U171" s="22"/>
      <c r="V171" s="293"/>
      <c r="W171" s="25"/>
      <c r="X171" s="25"/>
      <c r="Y171" s="25"/>
      <c r="Z171" s="293"/>
      <c r="AA171" s="25"/>
      <c r="AB171" s="25"/>
      <c r="AC171" s="25"/>
      <c r="AD171" s="293"/>
      <c r="AE171" s="25"/>
      <c r="AF171" s="25"/>
      <c r="AG171" s="25"/>
      <c r="AH171" s="293"/>
      <c r="AI171" s="25"/>
      <c r="AJ171" s="25"/>
      <c r="AK171" s="25"/>
      <c r="AL171" s="293"/>
      <c r="AM171" s="25"/>
      <c r="AN171" s="25"/>
      <c r="AO171" s="25"/>
      <c r="AP171" s="293"/>
      <c r="AQ171" s="25"/>
      <c r="AR171" s="25"/>
      <c r="AS171" s="25"/>
      <c r="AT171" s="293"/>
      <c r="AU171" s="25"/>
      <c r="AV171" s="25"/>
      <c r="AW171" s="25"/>
      <c r="AX171" s="293"/>
      <c r="AY171" s="25"/>
      <c r="AZ171" s="25"/>
      <c r="BA171" s="25"/>
      <c r="BB171" s="293"/>
      <c r="BC171" s="25"/>
      <c r="BD171" s="25"/>
      <c r="BE171" s="25"/>
      <c r="BF171" s="360"/>
      <c r="BG171" s="22"/>
      <c r="BH171" s="22"/>
      <c r="BI171" s="22"/>
      <c r="BJ171" s="22"/>
      <c r="BK171" s="22"/>
      <c r="BL171" s="22"/>
      <c r="BM171" s="22"/>
      <c r="BN171" s="22"/>
    </row>
    <row r="172" spans="1:260" ht="15" customHeight="1">
      <c r="A172" s="361"/>
      <c r="B172" s="359"/>
      <c r="C172" s="359"/>
      <c r="D172" s="359"/>
      <c r="E172" s="359"/>
      <c r="F172" s="359"/>
      <c r="G172" s="309"/>
      <c r="H172" s="305"/>
      <c r="I172" s="305"/>
      <c r="J172" s="305"/>
      <c r="K172" s="305"/>
      <c r="L172" s="305"/>
      <c r="M172" s="305"/>
      <c r="N172" s="306"/>
      <c r="O172" s="286">
        <f t="shared" ref="O172:O181" si="24">M172*N172</f>
        <v>0</v>
      </c>
      <c r="P172" s="106"/>
      <c r="Q172" s="116"/>
      <c r="R172" s="116"/>
      <c r="S172" s="50"/>
      <c r="T172" s="22"/>
      <c r="U172" s="22"/>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2"/>
      <c r="BH172" s="22"/>
      <c r="BI172" s="22"/>
      <c r="BJ172" s="22"/>
      <c r="BK172" s="22"/>
      <c r="BL172" s="22"/>
      <c r="BM172" s="22"/>
      <c r="BN172" s="22"/>
    </row>
    <row r="173" spans="1:260" ht="12.75" customHeight="1">
      <c r="A173" s="361"/>
      <c r="B173" s="359"/>
      <c r="C173" s="359"/>
      <c r="D173" s="359"/>
      <c r="E173" s="359"/>
      <c r="F173" s="359"/>
      <c r="G173" s="309"/>
      <c r="H173" s="305"/>
      <c r="I173" s="305"/>
      <c r="J173" s="305"/>
      <c r="K173" s="305"/>
      <c r="L173" s="305"/>
      <c r="M173" s="305"/>
      <c r="N173" s="306"/>
      <c r="O173" s="286">
        <f t="shared" si="24"/>
        <v>0</v>
      </c>
      <c r="P173" s="106"/>
      <c r="Q173" s="116"/>
      <c r="R173" s="116"/>
      <c r="S173" s="50"/>
      <c r="T173" s="22"/>
      <c r="U173" s="22"/>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2"/>
      <c r="BH173" s="22"/>
      <c r="BI173" s="22"/>
      <c r="BJ173" s="22"/>
      <c r="BK173" s="22"/>
      <c r="BL173" s="22"/>
      <c r="BM173" s="22"/>
      <c r="BN173" s="22"/>
    </row>
    <row r="174" spans="1:260" ht="15" customHeight="1">
      <c r="A174" s="361"/>
      <c r="B174" s="359"/>
      <c r="C174" s="359"/>
      <c r="D174" s="359"/>
      <c r="E174" s="359"/>
      <c r="F174" s="359"/>
      <c r="G174" s="309"/>
      <c r="H174" s="305"/>
      <c r="I174" s="305"/>
      <c r="J174" s="305"/>
      <c r="K174" s="305"/>
      <c r="L174" s="305"/>
      <c r="M174" s="305"/>
      <c r="N174" s="306"/>
      <c r="O174" s="286">
        <f t="shared" si="24"/>
        <v>0</v>
      </c>
      <c r="P174" s="106"/>
      <c r="Q174" s="116"/>
      <c r="R174" s="116"/>
      <c r="S174" s="50"/>
      <c r="T174" s="22"/>
      <c r="U174" s="22"/>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2"/>
      <c r="BH174" s="22"/>
      <c r="BI174" s="22"/>
      <c r="BJ174" s="22"/>
      <c r="BK174" s="22"/>
      <c r="BL174" s="22"/>
      <c r="BM174" s="22"/>
      <c r="BN174" s="22"/>
    </row>
    <row r="175" spans="1:260" ht="15" customHeight="1">
      <c r="A175" s="361"/>
      <c r="B175" s="359"/>
      <c r="C175" s="359"/>
      <c r="D175" s="359"/>
      <c r="E175" s="359"/>
      <c r="F175" s="359"/>
      <c r="G175" s="309"/>
      <c r="H175" s="305"/>
      <c r="I175" s="305"/>
      <c r="J175" s="305"/>
      <c r="K175" s="305"/>
      <c r="L175" s="305"/>
      <c r="M175" s="305"/>
      <c r="N175" s="306"/>
      <c r="O175" s="286">
        <f t="shared" si="24"/>
        <v>0</v>
      </c>
      <c r="P175" s="106"/>
      <c r="Q175" s="116"/>
      <c r="R175" s="116"/>
      <c r="S175" s="50"/>
      <c r="T175" s="22"/>
      <c r="U175" s="22"/>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2"/>
      <c r="BH175" s="22"/>
      <c r="BI175" s="22"/>
      <c r="BJ175" s="22"/>
      <c r="BK175" s="22"/>
      <c r="BL175" s="22"/>
      <c r="BM175" s="22"/>
      <c r="BN175" s="22"/>
    </row>
    <row r="176" spans="1:260" ht="15" customHeight="1">
      <c r="A176" s="361"/>
      <c r="B176" s="359"/>
      <c r="C176" s="359"/>
      <c r="D176" s="359"/>
      <c r="E176" s="359"/>
      <c r="F176" s="359"/>
      <c r="G176" s="309"/>
      <c r="H176" s="305"/>
      <c r="I176" s="305"/>
      <c r="J176" s="305"/>
      <c r="K176" s="305"/>
      <c r="L176" s="305"/>
      <c r="M176" s="305"/>
      <c r="N176" s="306"/>
      <c r="O176" s="286">
        <f t="shared" si="24"/>
        <v>0</v>
      </c>
      <c r="P176" s="106"/>
      <c r="Q176" s="116"/>
      <c r="R176" s="116"/>
      <c r="S176" s="50"/>
      <c r="T176" s="22"/>
      <c r="U176" s="22"/>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2"/>
      <c r="BH176" s="22"/>
      <c r="BI176" s="22"/>
      <c r="BJ176" s="22"/>
      <c r="BK176" s="22"/>
      <c r="BL176" s="22"/>
      <c r="BM176" s="22"/>
      <c r="BN176" s="22"/>
    </row>
    <row r="177" spans="1:66" ht="15" customHeight="1">
      <c r="A177" s="361"/>
      <c r="B177" s="359"/>
      <c r="C177" s="359"/>
      <c r="D177" s="359"/>
      <c r="E177" s="359"/>
      <c r="F177" s="359"/>
      <c r="G177" s="309"/>
      <c r="H177" s="305"/>
      <c r="I177" s="305"/>
      <c r="J177" s="305"/>
      <c r="K177" s="305"/>
      <c r="L177" s="305"/>
      <c r="M177" s="305"/>
      <c r="N177" s="306"/>
      <c r="O177" s="286">
        <f t="shared" si="24"/>
        <v>0</v>
      </c>
      <c r="P177" s="106"/>
      <c r="Q177" s="116"/>
      <c r="R177" s="116"/>
      <c r="S177" s="50"/>
      <c r="T177" s="22"/>
      <c r="U177" s="22"/>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2"/>
      <c r="BH177" s="22"/>
      <c r="BI177" s="22"/>
      <c r="BJ177" s="22"/>
      <c r="BK177" s="22"/>
      <c r="BL177" s="22"/>
      <c r="BM177" s="22"/>
      <c r="BN177" s="22"/>
    </row>
    <row r="178" spans="1:66" ht="14.25" customHeight="1">
      <c r="A178" s="361"/>
      <c r="B178" s="359"/>
      <c r="C178" s="359"/>
      <c r="D178" s="359"/>
      <c r="E178" s="359"/>
      <c r="F178" s="359"/>
      <c r="G178" s="309"/>
      <c r="H178" s="305"/>
      <c r="I178" s="305"/>
      <c r="J178" s="305"/>
      <c r="K178" s="305"/>
      <c r="L178" s="305"/>
      <c r="M178" s="305"/>
      <c r="N178" s="306"/>
      <c r="O178" s="286">
        <f t="shared" si="24"/>
        <v>0</v>
      </c>
      <c r="P178" s="106"/>
      <c r="Q178" s="116"/>
      <c r="R178" s="116"/>
      <c r="S178" s="50"/>
      <c r="T178" s="22"/>
      <c r="U178" s="22"/>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2"/>
      <c r="BH178" s="22"/>
      <c r="BI178" s="22"/>
      <c r="BJ178" s="22"/>
      <c r="BK178" s="22"/>
      <c r="BL178" s="22"/>
      <c r="BM178" s="22"/>
      <c r="BN178" s="22"/>
    </row>
    <row r="179" spans="1:66" ht="15" customHeight="1">
      <c r="A179" s="361"/>
      <c r="B179" s="359"/>
      <c r="C179" s="359"/>
      <c r="D179" s="359"/>
      <c r="E179" s="359"/>
      <c r="F179" s="359"/>
      <c r="G179" s="309"/>
      <c r="H179" s="305"/>
      <c r="I179" s="305"/>
      <c r="J179" s="305"/>
      <c r="K179" s="305"/>
      <c r="L179" s="305"/>
      <c r="M179" s="305"/>
      <c r="N179" s="306"/>
      <c r="O179" s="286">
        <f t="shared" si="24"/>
        <v>0</v>
      </c>
      <c r="P179" s="106"/>
      <c r="Q179" s="116"/>
      <c r="R179" s="116"/>
      <c r="S179" s="50"/>
      <c r="T179" s="22"/>
      <c r="U179" s="22"/>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2"/>
      <c r="BH179" s="22"/>
      <c r="BI179" s="22"/>
      <c r="BJ179" s="22"/>
      <c r="BK179" s="22"/>
      <c r="BL179" s="22"/>
      <c r="BM179" s="22"/>
      <c r="BN179" s="22"/>
    </row>
    <row r="180" spans="1:66" ht="15.75" customHeight="1">
      <c r="A180" s="361"/>
      <c r="B180" s="359"/>
      <c r="C180" s="359"/>
      <c r="D180" s="359"/>
      <c r="E180" s="359"/>
      <c r="F180" s="359"/>
      <c r="G180" s="309"/>
      <c r="H180" s="305"/>
      <c r="I180" s="305"/>
      <c r="J180" s="305"/>
      <c r="K180" s="305"/>
      <c r="L180" s="305"/>
      <c r="M180" s="305"/>
      <c r="N180" s="306"/>
      <c r="O180" s="286">
        <f t="shared" si="24"/>
        <v>0</v>
      </c>
      <c r="P180" s="106"/>
      <c r="Q180" s="116"/>
      <c r="R180" s="116"/>
      <c r="S180" s="50"/>
      <c r="T180" s="22"/>
      <c r="U180" s="22"/>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2"/>
      <c r="BH180" s="22"/>
      <c r="BI180" s="22"/>
      <c r="BJ180" s="22"/>
      <c r="BK180" s="22"/>
      <c r="BL180" s="22"/>
      <c r="BM180" s="22"/>
      <c r="BN180" s="22"/>
    </row>
    <row r="181" spans="1:66" ht="12.75" customHeight="1">
      <c r="A181" s="361"/>
      <c r="B181" s="359"/>
      <c r="C181" s="359"/>
      <c r="D181" s="359"/>
      <c r="E181" s="359"/>
      <c r="F181" s="359"/>
      <c r="G181" s="309"/>
      <c r="H181" s="305"/>
      <c r="I181" s="305"/>
      <c r="J181" s="305"/>
      <c r="K181" s="305"/>
      <c r="L181" s="305"/>
      <c r="M181" s="305"/>
      <c r="N181" s="306"/>
      <c r="O181" s="286">
        <f t="shared" si="24"/>
        <v>0</v>
      </c>
      <c r="P181" s="106"/>
      <c r="Q181" s="116"/>
      <c r="R181" s="116"/>
      <c r="S181" s="50"/>
      <c r="T181" s="22"/>
      <c r="U181" s="22"/>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2"/>
      <c r="BH181" s="22"/>
      <c r="BI181" s="22"/>
      <c r="BJ181" s="22"/>
      <c r="BK181" s="22"/>
      <c r="BL181" s="22"/>
      <c r="BM181" s="22"/>
      <c r="BN181" s="22"/>
    </row>
    <row r="182" spans="1:66" ht="24.75" customHeight="1">
      <c r="A182" s="65" t="s">
        <v>33</v>
      </c>
      <c r="B182" s="287"/>
      <c r="C182" s="287"/>
      <c r="D182" s="287"/>
      <c r="E182" s="287"/>
      <c r="F182" s="287"/>
      <c r="G182" s="287"/>
      <c r="H182" s="281"/>
      <c r="I182" s="287"/>
      <c r="J182" s="287"/>
      <c r="K182" s="287"/>
      <c r="L182" s="287"/>
      <c r="M182" s="287"/>
      <c r="N182" s="287"/>
      <c r="O182" s="284">
        <f>SUM(O172:O181)</f>
        <v>0</v>
      </c>
      <c r="P182" s="106"/>
      <c r="Q182" s="113"/>
      <c r="R182" s="113"/>
      <c r="S182" s="50"/>
      <c r="T182" s="27"/>
      <c r="U182" s="27"/>
      <c r="V182" s="28"/>
      <c r="W182" s="27"/>
      <c r="X182" s="27"/>
      <c r="Y182" s="28"/>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row>
    <row r="183" spans="1:66" ht="78.75" customHeight="1">
      <c r="A183" s="63"/>
      <c r="B183" s="294" t="str">
        <f t="shared" ref="B183:H183" si="25">B60</f>
        <v>WP0</v>
      </c>
      <c r="C183" s="294" t="str">
        <f t="shared" si="25"/>
        <v>WP1</v>
      </c>
      <c r="D183" s="294" t="str">
        <f t="shared" si="25"/>
        <v>WP2</v>
      </c>
      <c r="E183" s="294" t="str">
        <f t="shared" si="25"/>
        <v>WP3</v>
      </c>
      <c r="F183" s="294" t="str">
        <f t="shared" si="25"/>
        <v>WP4</v>
      </c>
      <c r="G183" s="294" t="str">
        <f t="shared" si="25"/>
        <v>WP5</v>
      </c>
      <c r="H183" s="294" t="str">
        <f t="shared" si="25"/>
        <v>WP6</v>
      </c>
      <c r="I183" s="294" t="s">
        <v>33</v>
      </c>
      <c r="J183" s="106"/>
      <c r="K183" s="106"/>
      <c r="L183" s="106"/>
      <c r="M183" s="106"/>
      <c r="N183" s="106"/>
      <c r="O183" s="106"/>
      <c r="P183" s="106"/>
      <c r="Q183" s="106"/>
      <c r="R183" s="106"/>
      <c r="S183" s="22"/>
      <c r="T183" s="22"/>
      <c r="U183" s="22"/>
      <c r="V183" s="293"/>
      <c r="W183" s="12"/>
      <c r="X183" s="24"/>
      <c r="Y183" s="293"/>
      <c r="Z183" s="293"/>
      <c r="AA183" s="293"/>
      <c r="AB183" s="293"/>
      <c r="AC183" s="293"/>
      <c r="AD183" s="293"/>
      <c r="AE183" s="293"/>
      <c r="AF183" s="293"/>
      <c r="AG183" s="293"/>
      <c r="AH183" s="293"/>
      <c r="AI183" s="293"/>
      <c r="AJ183" s="293"/>
      <c r="AK183" s="293"/>
      <c r="AL183" s="293"/>
      <c r="AM183" s="293"/>
      <c r="AN183" s="293"/>
      <c r="AO183" s="293"/>
      <c r="AP183" s="293"/>
      <c r="AQ183" s="293"/>
      <c r="AR183" s="293"/>
      <c r="AS183" s="293"/>
      <c r="AT183" s="293"/>
      <c r="AU183" s="293"/>
      <c r="AV183" s="293"/>
      <c r="AW183" s="293"/>
      <c r="AX183" s="293"/>
      <c r="AY183" s="293"/>
      <c r="AZ183" s="293"/>
      <c r="BA183" s="293"/>
      <c r="BB183" s="293"/>
      <c r="BC183" s="293"/>
      <c r="BD183" s="293"/>
      <c r="BE183" s="293"/>
      <c r="BF183" s="293"/>
      <c r="BG183" s="22"/>
      <c r="BH183" s="22"/>
      <c r="BI183" s="22"/>
      <c r="BJ183" s="22"/>
      <c r="BK183" s="22"/>
      <c r="BL183" s="22"/>
      <c r="BM183" s="22"/>
      <c r="BN183" s="22"/>
    </row>
    <row r="184" spans="1:66" ht="13.5" customHeight="1">
      <c r="A184" s="294" t="str">
        <f t="shared" ref="A184:A191" si="26">A61</f>
        <v>P0</v>
      </c>
      <c r="B184" s="93"/>
      <c r="C184" s="93"/>
      <c r="D184" s="93"/>
      <c r="E184" s="93"/>
      <c r="F184" s="93"/>
      <c r="G184" s="93"/>
      <c r="H184" s="93"/>
      <c r="I184" s="93"/>
      <c r="J184" s="106"/>
      <c r="K184" s="106"/>
      <c r="L184" s="106"/>
      <c r="M184" s="106"/>
      <c r="N184" s="106"/>
      <c r="O184" s="106"/>
      <c r="P184" s="106"/>
      <c r="Q184" s="106"/>
      <c r="R184" s="106"/>
      <c r="S184" s="22"/>
      <c r="T184" s="22"/>
      <c r="U184" s="22"/>
      <c r="V184" s="293"/>
      <c r="W184" s="12"/>
      <c r="X184" s="30"/>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2"/>
      <c r="BH184" s="22"/>
      <c r="BI184" s="22"/>
      <c r="BJ184" s="22"/>
      <c r="BK184" s="22"/>
      <c r="BL184" s="22"/>
      <c r="BM184" s="22"/>
      <c r="BN184" s="22"/>
    </row>
    <row r="185" spans="1:66" ht="13.5" customHeight="1">
      <c r="A185" s="294" t="str">
        <f t="shared" si="26"/>
        <v>P1</v>
      </c>
      <c r="B185" s="93"/>
      <c r="C185" s="64">
        <f>SUMPRODUCT(($J$172:$J$181="P1")*($I$172:$I$181&lt;&gt;"")*($I$172:$I$181="WP1")*($O$172:$O$181))</f>
        <v>0</v>
      </c>
      <c r="D185" s="64">
        <f>SUMPRODUCT(($J$172:$J$181="P1")*($I$172:$I$181&lt;&gt;"")*($I$172:$I$181="WP2")*($O$172:$O$181))</f>
        <v>0</v>
      </c>
      <c r="E185" s="64">
        <f>SUMPRODUCT(($J$172:$J$181="P1")*($I$172:$I$181&lt;&gt;"")*($I$172:$I$181="WP3")*($O$172:$O$181))</f>
        <v>0</v>
      </c>
      <c r="F185" s="64">
        <f>SUMPRODUCT(($J$172:$J$181="P1")*($I$172:$I$181&lt;&gt;"")*($I$172:$I$181="WP4")*($O$172:$O$181))</f>
        <v>0</v>
      </c>
      <c r="G185" s="64">
        <f>SUMPRODUCT(($J$172:$J$181="P1")*($I$172:$I$181&lt;&gt;"")*($I$172:$I$181="WP5")*($O$172:$O$181))</f>
        <v>0</v>
      </c>
      <c r="H185" s="64">
        <f>SUMPRODUCT(($J$172:$J$181="P1")*($I$172:$I$181&lt;&gt;"")*($I$172:$I$181="WP6")*($O$172:$O$181))</f>
        <v>0</v>
      </c>
      <c r="I185" s="104">
        <f>SUM(C185:H185)</f>
        <v>0</v>
      </c>
      <c r="J185" s="106"/>
      <c r="K185" s="106"/>
      <c r="L185" s="23"/>
      <c r="M185" s="23"/>
      <c r="N185" s="23"/>
      <c r="O185" s="23"/>
      <c r="P185" s="106"/>
      <c r="Q185" s="106"/>
      <c r="R185" s="106"/>
      <c r="S185" s="22"/>
      <c r="T185" s="22"/>
      <c r="U185" s="22"/>
      <c r="V185" s="293"/>
      <c r="W185" s="12"/>
      <c r="X185" s="30"/>
      <c r="Y185" s="293"/>
      <c r="Z185" s="293"/>
      <c r="AA185" s="293"/>
      <c r="AB185" s="293"/>
      <c r="AC185" s="293"/>
      <c r="AD185" s="293"/>
      <c r="AE185" s="293"/>
      <c r="AF185" s="293"/>
      <c r="AG185" s="293"/>
      <c r="AH185" s="293"/>
      <c r="AI185" s="293"/>
      <c r="AJ185" s="293"/>
      <c r="AK185" s="293"/>
      <c r="AL185" s="293"/>
      <c r="AM185" s="293"/>
      <c r="AN185" s="293"/>
      <c r="AO185" s="293"/>
      <c r="AP185" s="293"/>
      <c r="AQ185" s="293"/>
      <c r="AR185" s="293"/>
      <c r="AS185" s="293"/>
      <c r="AT185" s="293"/>
      <c r="AU185" s="293"/>
      <c r="AV185" s="293"/>
      <c r="AW185" s="293"/>
      <c r="AX185" s="293"/>
      <c r="AY185" s="293"/>
      <c r="AZ185" s="293"/>
      <c r="BA185" s="293"/>
      <c r="BB185" s="293"/>
      <c r="BC185" s="293"/>
      <c r="BD185" s="293"/>
      <c r="BE185" s="293"/>
      <c r="BF185" s="293"/>
      <c r="BG185" s="22"/>
      <c r="BH185" s="22"/>
      <c r="BI185" s="22"/>
      <c r="BJ185" s="22"/>
      <c r="BK185" s="22"/>
      <c r="BL185" s="22"/>
      <c r="BM185" s="22"/>
      <c r="BN185" s="22"/>
    </row>
    <row r="186" spans="1:66" ht="13.5" customHeight="1">
      <c r="A186" s="294" t="str">
        <f t="shared" si="26"/>
        <v>P2</v>
      </c>
      <c r="B186" s="93"/>
      <c r="C186" s="64">
        <f>SUMPRODUCT(($J$172:$J$181="P2")*($I$172:$I$181&lt;&gt;"")*($I$172:$I$181="WP1")*($O$172:$O$181))</f>
        <v>0</v>
      </c>
      <c r="D186" s="64">
        <f>SUMPRODUCT(($J$172:$J$181="P2")*($I$172:$I$181&lt;&gt;"")*($I$172:$I$181="WP2")*($O$172:$O$181))</f>
        <v>0</v>
      </c>
      <c r="E186" s="64">
        <f>SUMPRODUCT(($J$172:$J$181="P2")*($I$172:$I$181&lt;&gt;"")*($I$172:$I$181="WP3")*($O$172:$O$181))</f>
        <v>0</v>
      </c>
      <c r="F186" s="64">
        <f>SUMPRODUCT(($J$172:$J$181="P2")*($I$172:$I$181&lt;&gt;"")*($I$172:$I$181="WP4")*($O$172:$O$181))</f>
        <v>0</v>
      </c>
      <c r="G186" s="64">
        <f>SUMPRODUCT(($J$172:$J$181="P2")*($I$172:$I$181&lt;&gt;"")*($I$172:$I$181="WP5")*($O$172:$O$181))</f>
        <v>0</v>
      </c>
      <c r="H186" s="64">
        <f>SUMPRODUCT(($J$172:$J$181="P2")*($I$172:$I$181&lt;&gt;"")*($I$172:$I$181="WP6")*($O$172:$O$181))</f>
        <v>0</v>
      </c>
      <c r="I186" s="104">
        <f t="shared" ref="I186:I191" si="27">SUM(C186:H186)</f>
        <v>0</v>
      </c>
      <c r="J186" s="106"/>
      <c r="K186" s="106"/>
      <c r="L186" s="23"/>
      <c r="M186" s="23"/>
      <c r="N186" s="358" t="str">
        <f>IF(I192=O182,"OK","ERRORE - Seleziona una delle opzioni WP e/o Periodo per ogni voce di spesa / ERROR -  Select one of the option WP and/or Period per each single budget line!")</f>
        <v>OK</v>
      </c>
      <c r="O186" s="358"/>
      <c r="P186" s="106"/>
      <c r="Q186" s="106"/>
      <c r="R186" s="106"/>
      <c r="S186" s="22"/>
      <c r="T186" s="22"/>
      <c r="U186" s="22"/>
      <c r="V186" s="293"/>
      <c r="W186" s="12"/>
      <c r="X186" s="30"/>
      <c r="Y186" s="293"/>
      <c r="Z186" s="293"/>
      <c r="AA186" s="293"/>
      <c r="AB186" s="293"/>
      <c r="AC186" s="293"/>
      <c r="AD186" s="293"/>
      <c r="AE186" s="293"/>
      <c r="AF186" s="293"/>
      <c r="AG186" s="293"/>
      <c r="AH186" s="293"/>
      <c r="AI186" s="293"/>
      <c r="AJ186" s="293"/>
      <c r="AK186" s="293"/>
      <c r="AL186" s="293"/>
      <c r="AM186" s="293"/>
      <c r="AN186" s="293"/>
      <c r="AO186" s="293"/>
      <c r="AP186" s="293"/>
      <c r="AQ186" s="293"/>
      <c r="AR186" s="293"/>
      <c r="AS186" s="293"/>
      <c r="AT186" s="293"/>
      <c r="AU186" s="293"/>
      <c r="AV186" s="293"/>
      <c r="AW186" s="293"/>
      <c r="AX186" s="293"/>
      <c r="AY186" s="293"/>
      <c r="AZ186" s="293"/>
      <c r="BA186" s="293"/>
      <c r="BB186" s="293"/>
      <c r="BC186" s="293"/>
      <c r="BD186" s="293"/>
      <c r="BE186" s="293"/>
      <c r="BF186" s="293"/>
      <c r="BG186" s="22"/>
      <c r="BH186" s="22"/>
      <c r="BI186" s="22"/>
      <c r="BJ186" s="22"/>
      <c r="BK186" s="22"/>
      <c r="BL186" s="22"/>
      <c r="BM186" s="22"/>
      <c r="BN186" s="22"/>
    </row>
    <row r="187" spans="1:66" ht="13.5" customHeight="1">
      <c r="A187" s="294" t="str">
        <f t="shared" si="26"/>
        <v>P3</v>
      </c>
      <c r="B187" s="93"/>
      <c r="C187" s="64">
        <f>SUMPRODUCT(($J$172:$J$181="P3")*($I$172:$I$181&lt;&gt;"")*($I$172:$I$181="WP1")*($O$172:$O$181))</f>
        <v>0</v>
      </c>
      <c r="D187" s="64">
        <f>SUMPRODUCT(($J$172:$J$181="P3")*($I$172:$I$181&lt;&gt;"")*($I$172:$I$181="WP2")*($O$172:$O$181))</f>
        <v>0</v>
      </c>
      <c r="E187" s="64">
        <f>SUMPRODUCT(($J$172:$J$181="P3")*($I$172:$I$181&lt;&gt;"")*($I$172:$I$181="WP3")*($O$172:$O$181))</f>
        <v>0</v>
      </c>
      <c r="F187" s="64">
        <f>SUMPRODUCT(($J$172:$J$181="P3")*($I$172:$I$181&lt;&gt;"")*($I$172:$I$181="WP4")*($O$172:$O$181))</f>
        <v>0</v>
      </c>
      <c r="G187" s="64">
        <f>SUMPRODUCT(($J$172:$J$181="P3")*($I$172:$I$181&lt;&gt;"")*($I$172:$I$181="WP5")*($O$172:$O$181))</f>
        <v>0</v>
      </c>
      <c r="H187" s="64">
        <f>SUMPRODUCT(($J$172:$J$181="P3")*($I$172:$I$181&lt;&gt;"")*($I$172:$I$181="WP6")*($O$172:$O$181))</f>
        <v>0</v>
      </c>
      <c r="I187" s="104">
        <f t="shared" si="27"/>
        <v>0</v>
      </c>
      <c r="J187" s="106"/>
      <c r="K187" s="106"/>
      <c r="L187" s="106"/>
      <c r="M187" s="106"/>
      <c r="N187" s="358"/>
      <c r="O187" s="358"/>
      <c r="P187" s="106"/>
      <c r="Q187" s="106"/>
      <c r="R187" s="106"/>
      <c r="S187" s="22"/>
      <c r="T187" s="22"/>
      <c r="U187" s="22"/>
      <c r="V187" s="293"/>
      <c r="W187" s="12"/>
      <c r="X187" s="30"/>
      <c r="Y187" s="293"/>
      <c r="Z187" s="293"/>
      <c r="AA187" s="293"/>
      <c r="AB187" s="293"/>
      <c r="AC187" s="293"/>
      <c r="AD187" s="293"/>
      <c r="AE187" s="293"/>
      <c r="AF187" s="293"/>
      <c r="AG187" s="293"/>
      <c r="AH187" s="293"/>
      <c r="AI187" s="293"/>
      <c r="AJ187" s="293"/>
      <c r="AK187" s="293"/>
      <c r="AL187" s="293"/>
      <c r="AM187" s="293"/>
      <c r="AN187" s="293"/>
      <c r="AO187" s="293"/>
      <c r="AP187" s="293"/>
      <c r="AQ187" s="293"/>
      <c r="AR187" s="293"/>
      <c r="AS187" s="293"/>
      <c r="AT187" s="293"/>
      <c r="AU187" s="293"/>
      <c r="AV187" s="293"/>
      <c r="AW187" s="293"/>
      <c r="AX187" s="293"/>
      <c r="AY187" s="293"/>
      <c r="AZ187" s="293"/>
      <c r="BA187" s="293"/>
      <c r="BB187" s="293"/>
      <c r="BC187" s="293"/>
      <c r="BD187" s="293"/>
      <c r="BE187" s="293"/>
      <c r="BF187" s="293"/>
      <c r="BG187" s="22"/>
      <c r="BH187" s="22"/>
      <c r="BI187" s="22"/>
      <c r="BJ187" s="22"/>
      <c r="BK187" s="22"/>
      <c r="BL187" s="22"/>
      <c r="BM187" s="22"/>
      <c r="BN187" s="22"/>
    </row>
    <row r="188" spans="1:66" ht="13.5" customHeight="1">
      <c r="A188" s="294" t="str">
        <f t="shared" si="26"/>
        <v>P4</v>
      </c>
      <c r="B188" s="93"/>
      <c r="C188" s="64">
        <f>SUMPRODUCT(($J$172:$J$181="P4")*($I$172:$I$181&lt;&gt;"")*($I$172:$I$181="WP1")*($O$172:$O$181))</f>
        <v>0</v>
      </c>
      <c r="D188" s="64">
        <f>SUMPRODUCT(($J$172:$J$181="P4")*($I$172:$I$181&lt;&gt;"")*($I$172:$I$181="WP2")*($O$172:$O$181))</f>
        <v>0</v>
      </c>
      <c r="E188" s="64">
        <f>SUMPRODUCT(($J$172:$J$181="P4")*($I$172:$I$181&lt;&gt;"")*($I$172:$I$181="WP3")*($O$172:$O$181))</f>
        <v>0</v>
      </c>
      <c r="F188" s="64">
        <f>SUMPRODUCT(($J$172:$J$181="P4")*($I$172:$I$181&lt;&gt;"")*($I$172:$I$181="WP4")*($O$172:$O$181))</f>
        <v>0</v>
      </c>
      <c r="G188" s="64">
        <f>SUMPRODUCT(($J$172:$J$181="P4")*($I$172:$I$181&lt;&gt;"")*($I$172:$I$181="WP5")*($O$172:$O$181))</f>
        <v>0</v>
      </c>
      <c r="H188" s="64">
        <f>SUMPRODUCT(($J$172:$J$181="P4")*($I$172:$I$181&lt;&gt;"")*($I$172:$I$181="WP6")*($O$172:$O$181))</f>
        <v>0</v>
      </c>
      <c r="I188" s="104">
        <f t="shared" si="27"/>
        <v>0</v>
      </c>
      <c r="J188" s="106"/>
      <c r="K188" s="106"/>
      <c r="L188" s="106"/>
      <c r="M188" s="106"/>
      <c r="N188" s="358"/>
      <c r="O188" s="358"/>
      <c r="P188" s="106"/>
      <c r="Q188" s="106"/>
      <c r="R188" s="106"/>
      <c r="S188" s="22"/>
      <c r="T188" s="22"/>
      <c r="U188" s="22"/>
      <c r="V188" s="293"/>
      <c r="W188" s="12"/>
      <c r="X188" s="30"/>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3"/>
      <c r="AV188" s="293"/>
      <c r="AW188" s="293"/>
      <c r="AX188" s="293"/>
      <c r="AY188" s="293"/>
      <c r="AZ188" s="293"/>
      <c r="BA188" s="293"/>
      <c r="BB188" s="293"/>
      <c r="BC188" s="293"/>
      <c r="BD188" s="293"/>
      <c r="BE188" s="293"/>
      <c r="BF188" s="293"/>
      <c r="BG188" s="22"/>
      <c r="BH188" s="22"/>
      <c r="BI188" s="22"/>
      <c r="BJ188" s="22"/>
      <c r="BK188" s="22"/>
      <c r="BL188" s="22"/>
      <c r="BM188" s="22"/>
      <c r="BN188" s="22"/>
    </row>
    <row r="189" spans="1:66" ht="13.5" customHeight="1">
      <c r="A189" s="294" t="str">
        <f t="shared" si="26"/>
        <v>P5</v>
      </c>
      <c r="B189" s="93"/>
      <c r="C189" s="64">
        <f>SUMPRODUCT(($J$172:$J$181="P5")*($I$172:$I$181&lt;&gt;"")*($I$172:$I$181="WP1")*($O$172:$O$181))</f>
        <v>0</v>
      </c>
      <c r="D189" s="64">
        <f>SUMPRODUCT(($J$172:$J$181="P5")*($I$172:$I$181&lt;&gt;"")*($I$172:$I$181="WP2")*($O$172:$O$181))</f>
        <v>0</v>
      </c>
      <c r="E189" s="64">
        <f>SUMPRODUCT(($J$172:$J$181="P5")*($I$172:$I$181&lt;&gt;"")*($I$172:$I$181="WP3")*($O$172:$O$181))</f>
        <v>0</v>
      </c>
      <c r="F189" s="64">
        <f>SUMPRODUCT(($J$172:$J$181="P5")*($I$172:$I$181&lt;&gt;"")*($I$172:$I$181="WP4")*($O$172:$O$181))</f>
        <v>0</v>
      </c>
      <c r="G189" s="64">
        <f>SUMPRODUCT(($J$172:$J$181="P5")*($I$172:$I$181&lt;&gt;"")*($I$172:$I$181="WP5")*($O$172:$O$181))</f>
        <v>0</v>
      </c>
      <c r="H189" s="64">
        <f>SUMPRODUCT(($J$172:$J$181="P5")*($I$172:$I$181&lt;&gt;"")*($I$172:$I$181="WP6")*($O$172:$O$181))</f>
        <v>0</v>
      </c>
      <c r="I189" s="104">
        <f t="shared" si="27"/>
        <v>0</v>
      </c>
      <c r="J189" s="106"/>
      <c r="K189" s="106"/>
      <c r="L189" s="106"/>
      <c r="M189" s="106"/>
      <c r="N189" s="358"/>
      <c r="O189" s="358"/>
      <c r="P189" s="106"/>
      <c r="Q189" s="106"/>
      <c r="R189" s="106"/>
      <c r="S189" s="22"/>
      <c r="T189" s="22"/>
      <c r="U189" s="22"/>
      <c r="V189" s="293"/>
      <c r="W189" s="12"/>
      <c r="X189" s="30"/>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2"/>
      <c r="BH189" s="22"/>
      <c r="BI189" s="22"/>
      <c r="BJ189" s="22"/>
      <c r="BK189" s="22"/>
      <c r="BL189" s="22"/>
      <c r="BM189" s="22"/>
      <c r="BN189" s="22"/>
    </row>
    <row r="190" spans="1:66" ht="13.5" customHeight="1">
      <c r="A190" s="294" t="str">
        <f t="shared" si="26"/>
        <v>P6</v>
      </c>
      <c r="B190" s="93"/>
      <c r="C190" s="64">
        <f>SUMPRODUCT(($J$172:$J$181="P6")*($I$172:$I$181&lt;&gt;"")*($I$172:$I$181="WP1")*($O$172:$O$181))</f>
        <v>0</v>
      </c>
      <c r="D190" s="64">
        <f>SUMPRODUCT(($J$172:$J$181="P6")*($I$172:$I$181&lt;&gt;"")*($I$172:$I$181="WP2")*($O$172:$O$181))</f>
        <v>0</v>
      </c>
      <c r="E190" s="64">
        <f>SUMPRODUCT(($J$172:$J$181="P6")*($I$172:$I$181&lt;&gt;"")*($I$172:$I$181="WP3")*($O$172:$O$181))</f>
        <v>0</v>
      </c>
      <c r="F190" s="64">
        <f>SUMPRODUCT(($J$172:$J$181="P6")*($I$172:$I$181&lt;&gt;"")*($I$172:$I$181="WP4")*($O$172:$O$181))</f>
        <v>0</v>
      </c>
      <c r="G190" s="64">
        <f>SUMPRODUCT(($J$172:$J$181="P6")*($I$172:$I$181&lt;&gt;"")*($I$172:$I$181="WP5")*($O$172:$O$181))</f>
        <v>0</v>
      </c>
      <c r="H190" s="64">
        <f>SUMPRODUCT(($J$172:$J$181="P6")*($I$172:$I$181&lt;&gt;"")*($I$172:$I$181="WP6")*($O$172:$O$181))</f>
        <v>0</v>
      </c>
      <c r="I190" s="104">
        <f t="shared" si="27"/>
        <v>0</v>
      </c>
      <c r="J190" s="106"/>
      <c r="K190" s="106"/>
      <c r="L190" s="106"/>
      <c r="M190" s="106"/>
      <c r="N190" s="358"/>
      <c r="O190" s="358"/>
      <c r="P190" s="106"/>
      <c r="Q190" s="106"/>
      <c r="R190" s="106"/>
      <c r="S190" s="22"/>
      <c r="T190" s="22"/>
      <c r="U190" s="22"/>
      <c r="V190" s="293"/>
      <c r="W190" s="12"/>
      <c r="X190" s="30"/>
      <c r="Y190" s="293"/>
      <c r="Z190" s="293"/>
      <c r="AA190" s="293"/>
      <c r="AB190" s="293"/>
      <c r="AC190" s="293"/>
      <c r="AD190" s="293"/>
      <c r="AE190" s="293"/>
      <c r="AF190" s="293"/>
      <c r="AG190" s="293"/>
      <c r="AH190" s="293"/>
      <c r="AI190" s="293"/>
      <c r="AJ190" s="293"/>
      <c r="AK190" s="293"/>
      <c r="AL190" s="293"/>
      <c r="AM190" s="293"/>
      <c r="AN190" s="293"/>
      <c r="AO190" s="293"/>
      <c r="AP190" s="293"/>
      <c r="AQ190" s="293"/>
      <c r="AR190" s="293"/>
      <c r="AS190" s="293"/>
      <c r="AT190" s="293"/>
      <c r="AU190" s="293"/>
      <c r="AV190" s="293"/>
      <c r="AW190" s="293"/>
      <c r="AX190" s="293"/>
      <c r="AY190" s="293"/>
      <c r="AZ190" s="293"/>
      <c r="BA190" s="293"/>
      <c r="BB190" s="293"/>
      <c r="BC190" s="293"/>
      <c r="BD190" s="293"/>
      <c r="BE190" s="293"/>
      <c r="BF190" s="293"/>
      <c r="BG190" s="22"/>
      <c r="BH190" s="22"/>
      <c r="BI190" s="22"/>
      <c r="BJ190" s="22"/>
      <c r="BK190" s="22"/>
      <c r="BL190" s="22"/>
      <c r="BM190" s="22"/>
      <c r="BN190" s="22"/>
    </row>
    <row r="191" spans="1:66" ht="13.5" customHeight="1">
      <c r="A191" s="294" t="str">
        <f t="shared" si="26"/>
        <v>P7</v>
      </c>
      <c r="B191" s="93"/>
      <c r="C191" s="64">
        <f>SUMPRODUCT(($J$172:$J$181="P7")*($I$172:$I$181&lt;&gt;"")*($I$172:$I$181="WP1")*($O$172:$O$181))</f>
        <v>0</v>
      </c>
      <c r="D191" s="64">
        <f>SUMPRODUCT(($J$172:$J$181="P7")*($I$172:$I$181&lt;&gt;"")*($I$172:$I$181="WP2")*($O$172:$O$181))</f>
        <v>0</v>
      </c>
      <c r="E191" s="64">
        <f>SUMPRODUCT(($J$172:$J$181="P7")*($I$172:$I$181&lt;&gt;"")*($I$172:$I$181="COMP3")*($O$172:$O$181))</f>
        <v>0</v>
      </c>
      <c r="F191" s="64">
        <f>SUMPRODUCT(($J$172:$J$181="P7")*($I$172:$I$181&lt;&gt;"")*($I$172:$I$181="WP4")*($O$172:$O$181))</f>
        <v>0</v>
      </c>
      <c r="G191" s="64">
        <f>SUMPRODUCT(($J$172:$J$181="P7")*($I$172:$I$181&lt;&gt;"")*($I$172:$I$181="WP5")*($O$172:$O$181))</f>
        <v>0</v>
      </c>
      <c r="H191" s="64">
        <f>SUMPRODUCT(($J$172:$J$181="P7")*($I$172:$I$181&lt;&gt;"")*($I$172:$I$181="WP6")*($O$172:$O$181))</f>
        <v>0</v>
      </c>
      <c r="I191" s="104">
        <f t="shared" si="27"/>
        <v>0</v>
      </c>
      <c r="J191" s="106"/>
      <c r="K191" s="106"/>
      <c r="L191" s="106"/>
      <c r="M191" s="106"/>
      <c r="N191" s="358"/>
      <c r="O191" s="358"/>
      <c r="P191" s="106"/>
      <c r="Q191" s="106"/>
      <c r="R191" s="106"/>
      <c r="S191" s="22"/>
      <c r="T191" s="22"/>
      <c r="U191" s="22"/>
      <c r="V191" s="293"/>
      <c r="W191" s="12"/>
      <c r="X191" s="30"/>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3"/>
      <c r="AV191" s="293"/>
      <c r="AW191" s="293"/>
      <c r="AX191" s="293"/>
      <c r="AY191" s="293"/>
      <c r="AZ191" s="293"/>
      <c r="BA191" s="293"/>
      <c r="BB191" s="293"/>
      <c r="BC191" s="293"/>
      <c r="BD191" s="293"/>
      <c r="BE191" s="293"/>
      <c r="BF191" s="293"/>
      <c r="BG191" s="22"/>
      <c r="BH191" s="22"/>
      <c r="BI191" s="22"/>
      <c r="BJ191" s="22"/>
      <c r="BK191" s="22"/>
      <c r="BL191" s="22"/>
      <c r="BM191" s="22"/>
      <c r="BN191" s="22"/>
    </row>
    <row r="192" spans="1:66" ht="13.5" customHeight="1">
      <c r="A192" s="65" t="s">
        <v>33</v>
      </c>
      <c r="B192" s="94"/>
      <c r="C192" s="66">
        <f>SUM(C$185:C$191)</f>
        <v>0</v>
      </c>
      <c r="D192" s="66">
        <f t="shared" ref="D192:H192" si="28">SUM(D$185:D$191)</f>
        <v>0</v>
      </c>
      <c r="E192" s="66">
        <f t="shared" si="28"/>
        <v>0</v>
      </c>
      <c r="F192" s="66">
        <f>SUM(F$185:F$191)</f>
        <v>0</v>
      </c>
      <c r="G192" s="66">
        <f t="shared" si="28"/>
        <v>0</v>
      </c>
      <c r="H192" s="66">
        <f t="shared" si="28"/>
        <v>0</v>
      </c>
      <c r="I192" s="125">
        <f>SUM(I$185:I$191)</f>
        <v>0</v>
      </c>
      <c r="J192" s="106"/>
      <c r="K192" s="106"/>
      <c r="L192" s="106"/>
      <c r="M192" s="106"/>
      <c r="N192" s="358"/>
      <c r="O192" s="358"/>
      <c r="P192" s="106"/>
      <c r="Q192" s="106"/>
      <c r="R192" s="106"/>
      <c r="S192" s="22"/>
      <c r="T192" s="22"/>
      <c r="U192" s="22"/>
      <c r="V192" s="293"/>
      <c r="W192" s="12"/>
      <c r="X192" s="30"/>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c r="BD192" s="293"/>
      <c r="BE192" s="293"/>
      <c r="BF192" s="293"/>
      <c r="BG192" s="22"/>
      <c r="BH192" s="22"/>
      <c r="BI192" s="22"/>
      <c r="BJ192" s="22"/>
      <c r="BK192" s="22"/>
      <c r="BL192" s="22"/>
      <c r="BM192" s="22"/>
      <c r="BN192" s="22"/>
    </row>
    <row r="193" spans="1:260" ht="18.75" customHeight="1">
      <c r="A193" s="65" t="s">
        <v>54</v>
      </c>
      <c r="B193" s="94"/>
      <c r="C193" s="66">
        <f>SUMPRODUCT(($I$172:$I$181="WP1")*($K$172:$K$181&lt;&gt;"")*($K$172:$K$181="fuori area / outside the area")*($O$172:$O$181))</f>
        <v>0</v>
      </c>
      <c r="D193" s="66">
        <f>SUMPRODUCT(($I$172:$I$181="WP1")*($K$172:$K$181&lt;&gt;"")*($K$172:$K$181="fuori area / outside the area")*($O$172:$O$181))</f>
        <v>0</v>
      </c>
      <c r="E193" s="66">
        <f t="shared" ref="E193:H193" si="29">SUMPRODUCT(($I$172:$I$181="WP1")*($K$172:$K$181&lt;&gt;"")*($K$172:$K$181="fuori area / outside the area")*($O$172:$O$181))</f>
        <v>0</v>
      </c>
      <c r="F193" s="66">
        <f t="shared" si="29"/>
        <v>0</v>
      </c>
      <c r="G193" s="66">
        <f t="shared" si="29"/>
        <v>0</v>
      </c>
      <c r="H193" s="66">
        <f t="shared" si="29"/>
        <v>0</v>
      </c>
      <c r="I193" s="66">
        <f>SUM(C193:H193)</f>
        <v>0</v>
      </c>
      <c r="J193" s="106"/>
      <c r="K193" s="106"/>
      <c r="L193" s="106"/>
      <c r="M193" s="106"/>
      <c r="N193" s="106"/>
      <c r="O193" s="106"/>
      <c r="P193" s="106"/>
      <c r="Q193" s="106"/>
      <c r="R193" s="106"/>
      <c r="S193" s="31"/>
      <c r="T193" s="31"/>
      <c r="U193" s="31"/>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c r="AS193" s="293"/>
      <c r="AT193" s="293"/>
      <c r="AU193" s="293"/>
      <c r="AV193" s="293"/>
      <c r="AW193" s="293"/>
      <c r="AX193" s="293"/>
      <c r="AY193" s="293"/>
      <c r="AZ193" s="293"/>
      <c r="BA193" s="293"/>
      <c r="BB193" s="293"/>
      <c r="BC193" s="293"/>
      <c r="BD193" s="293"/>
      <c r="BE193" s="293"/>
      <c r="BF193" s="293"/>
    </row>
    <row r="194" spans="1:260" s="49" customFormat="1" ht="47.25" customHeight="1">
      <c r="A194" s="65" t="s">
        <v>173</v>
      </c>
      <c r="B194" s="94"/>
      <c r="C194" s="66">
        <f>SUMPRODUCT(($I$172:$I$181="WP1")*($H$172:$H$181&lt;&gt;"")*($H$172:$H$181="SI/YES")*($O$172:$O$181))</f>
        <v>0</v>
      </c>
      <c r="D194" s="66">
        <f>SUMPRODUCT(($I$172:$I$181="WP2")*($H$172:$H$181&lt;&gt;"")*($H$172:$H$181="SI/YES")*($O$172:$O$181))</f>
        <v>0</v>
      </c>
      <c r="E194" s="66">
        <f>SUMPRODUCT(($I$172:$I$181="WP3")*($H$172:$H$181&lt;&gt;"")*($H$172:$H$181="SI/YES")*($O$172:$O$181))</f>
        <v>0</v>
      </c>
      <c r="F194" s="66">
        <f>SUMPRODUCT(($I$172:$I$181="WP4")*($H$172:$H$181&lt;&gt;"")*($H$172:$H$181="SI/YES")*($O$172:$O$181))</f>
        <v>0</v>
      </c>
      <c r="G194" s="66">
        <f>SUMPRODUCT(($I$172:$I$181="WP5")*($H$172:$H$181&lt;&gt;"")*($H$172:$H$181="SI/YES")*($O$172:$O$181))</f>
        <v>0</v>
      </c>
      <c r="H194" s="66">
        <f>SUMPRODUCT(($I$172:$I$181="WP6")*($H$172:$H$181&lt;&gt;"")*($H$172:$H$181="SI/YES")*($O$172:$O$181))</f>
        <v>0</v>
      </c>
      <c r="I194" s="102">
        <f>SUM(C194:H194)</f>
        <v>0</v>
      </c>
      <c r="J194" s="23"/>
      <c r="K194" s="23"/>
      <c r="L194" s="23"/>
      <c r="M194" s="23"/>
      <c r="N194" s="23"/>
      <c r="O194" s="23"/>
      <c r="P194" s="23"/>
      <c r="Q194" s="23"/>
      <c r="R194" s="23"/>
      <c r="S194" s="24"/>
      <c r="T194" s="24"/>
      <c r="U194" s="24"/>
      <c r="V194" s="24"/>
      <c r="W194" s="24"/>
      <c r="X194" s="24"/>
      <c r="Y194" s="24"/>
      <c r="Z194" s="24"/>
      <c r="AA194" s="24"/>
      <c r="AB194" s="24"/>
      <c r="AC194" s="24"/>
      <c r="AD194" s="24"/>
      <c r="AE194" s="293"/>
      <c r="AF194" s="293"/>
      <c r="AG194" s="293"/>
      <c r="AH194" s="293"/>
      <c r="AI194" s="293"/>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row>
    <row r="195" spans="1:260" s="49" customFormat="1" ht="16.5" customHeight="1">
      <c r="A195" s="23"/>
      <c r="B195" s="23"/>
      <c r="C195" s="23"/>
      <c r="D195" s="23"/>
      <c r="E195" s="23"/>
      <c r="F195" s="23"/>
      <c r="G195" s="23"/>
      <c r="H195" s="23"/>
      <c r="I195" s="23"/>
      <c r="J195" s="23"/>
      <c r="K195" s="23"/>
      <c r="L195" s="23"/>
      <c r="M195" s="23"/>
      <c r="N195" s="23"/>
      <c r="O195" s="23"/>
      <c r="P195" s="23"/>
      <c r="Q195" s="23"/>
      <c r="R195" s="23"/>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row>
    <row r="196" spans="1:260" ht="15" customHeight="1">
      <c r="A196" s="95" t="s">
        <v>146</v>
      </c>
      <c r="B196" s="21"/>
      <c r="C196" s="21"/>
      <c r="D196" s="21"/>
      <c r="E196" s="21"/>
      <c r="F196" s="21"/>
      <c r="G196" s="21"/>
      <c r="H196" s="21"/>
      <c r="I196" s="21"/>
      <c r="J196" s="21"/>
      <c r="K196" s="21"/>
      <c r="L196" s="21"/>
      <c r="M196" s="21"/>
      <c r="N196" s="21"/>
      <c r="O196" s="1"/>
      <c r="P196" s="1"/>
      <c r="Q196" s="1"/>
      <c r="R196" s="1"/>
    </row>
    <row r="197" spans="1:260" s="12" customFormat="1" ht="8.25" customHeight="1">
      <c r="A197" s="14"/>
      <c r="B197" s="14"/>
      <c r="C197" s="14"/>
      <c r="D197" s="14"/>
      <c r="E197" s="14"/>
      <c r="F197" s="14"/>
      <c r="G197" s="14"/>
      <c r="H197" s="14"/>
      <c r="I197" s="14"/>
      <c r="J197" s="14"/>
      <c r="K197" s="14"/>
      <c r="L197" s="14"/>
      <c r="M197" s="14"/>
      <c r="N197" s="14"/>
      <c r="O197" s="14"/>
      <c r="P197" s="14"/>
      <c r="Q197" s="14"/>
      <c r="R197" s="14"/>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row>
    <row r="198" spans="1:260" s="39" customFormat="1" ht="112.5" customHeight="1">
      <c r="A198" s="372" t="s">
        <v>214</v>
      </c>
      <c r="B198" s="372"/>
      <c r="C198" s="372"/>
      <c r="D198" s="372"/>
      <c r="E198" s="372"/>
      <c r="F198" s="372"/>
      <c r="G198" s="372"/>
      <c r="H198" s="372"/>
      <c r="I198" s="372"/>
      <c r="J198" s="372"/>
      <c r="K198" s="372"/>
      <c r="L198" s="372"/>
      <c r="M198" s="372"/>
      <c r="N198" s="372"/>
      <c r="O198" s="372"/>
      <c r="P198" s="1"/>
      <c r="Q198" s="1"/>
      <c r="R198" s="298"/>
      <c r="IZ198" s="2"/>
    </row>
    <row r="199" spans="1:260" ht="19.5" customHeight="1">
      <c r="A199" s="361" t="s">
        <v>147</v>
      </c>
      <c r="B199" s="361" t="s">
        <v>28</v>
      </c>
      <c r="C199" s="361"/>
      <c r="D199" s="361"/>
      <c r="E199" s="362" t="s">
        <v>142</v>
      </c>
      <c r="F199" s="362"/>
      <c r="G199" s="362" t="s">
        <v>31</v>
      </c>
      <c r="H199" s="363" t="s">
        <v>139</v>
      </c>
      <c r="I199" s="363"/>
      <c r="J199" s="363"/>
      <c r="K199" s="363"/>
      <c r="L199" s="363"/>
      <c r="M199" s="363"/>
      <c r="N199" s="363"/>
      <c r="O199" s="363"/>
      <c r="P199" s="14"/>
      <c r="Q199" s="14"/>
      <c r="R199" s="11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93"/>
    </row>
    <row r="200" spans="1:260" ht="66.75" customHeight="1">
      <c r="A200" s="361"/>
      <c r="B200" s="361"/>
      <c r="C200" s="361"/>
      <c r="D200" s="361"/>
      <c r="E200" s="362"/>
      <c r="F200" s="362"/>
      <c r="G200" s="362"/>
      <c r="H200" s="297" t="s">
        <v>156</v>
      </c>
      <c r="I200" s="302" t="s">
        <v>123</v>
      </c>
      <c r="J200" s="295" t="s">
        <v>140</v>
      </c>
      <c r="K200" s="295" t="s">
        <v>32</v>
      </c>
      <c r="L200" s="302" t="s">
        <v>134</v>
      </c>
      <c r="M200" s="302" t="s">
        <v>135</v>
      </c>
      <c r="N200" s="302" t="s">
        <v>136</v>
      </c>
      <c r="O200" s="294" t="s">
        <v>126</v>
      </c>
      <c r="P200" s="1"/>
      <c r="Q200" s="1"/>
      <c r="R200" s="115"/>
      <c r="S200" s="25"/>
      <c r="V200" s="293"/>
      <c r="W200" s="25"/>
      <c r="X200" s="25"/>
      <c r="Y200" s="25"/>
      <c r="Z200" s="293"/>
      <c r="AA200" s="25"/>
      <c r="AB200" s="25"/>
      <c r="AC200" s="25"/>
      <c r="AD200" s="293"/>
      <c r="AE200" s="25"/>
      <c r="AF200" s="25"/>
      <c r="AG200" s="25"/>
      <c r="AH200" s="293"/>
      <c r="AI200" s="25"/>
      <c r="AJ200" s="25"/>
      <c r="AK200" s="25"/>
      <c r="AL200" s="293"/>
      <c r="AM200" s="25"/>
      <c r="AN200" s="25"/>
      <c r="AO200" s="25"/>
      <c r="AP200" s="293"/>
      <c r="AQ200" s="25"/>
      <c r="AR200" s="25"/>
      <c r="AS200" s="25"/>
      <c r="AT200" s="293"/>
      <c r="AU200" s="25"/>
      <c r="AV200" s="25"/>
      <c r="AW200" s="25"/>
      <c r="AX200" s="293"/>
      <c r="AY200" s="25"/>
      <c r="AZ200" s="25"/>
      <c r="BA200" s="25"/>
      <c r="BB200" s="293"/>
      <c r="BC200" s="25"/>
      <c r="BD200" s="25"/>
      <c r="BE200" s="25"/>
      <c r="BF200" s="293"/>
    </row>
    <row r="201" spans="1:260" ht="15" customHeight="1">
      <c r="A201" s="361"/>
      <c r="B201" s="359"/>
      <c r="C201" s="359"/>
      <c r="D201" s="359"/>
      <c r="E201" s="359"/>
      <c r="F201" s="359"/>
      <c r="G201" s="309"/>
      <c r="H201" s="305"/>
      <c r="I201" s="305"/>
      <c r="J201" s="305"/>
      <c r="K201" s="305"/>
      <c r="L201" s="305"/>
      <c r="M201" s="305"/>
      <c r="N201" s="306"/>
      <c r="O201" s="286">
        <f t="shared" ref="O201:O210" si="30">M201*N201</f>
        <v>0</v>
      </c>
      <c r="P201" s="14"/>
      <c r="Q201" s="14"/>
      <c r="R201" s="116"/>
      <c r="S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row>
    <row r="202" spans="1:260" ht="12.75" customHeight="1">
      <c r="A202" s="361"/>
      <c r="B202" s="359"/>
      <c r="C202" s="359"/>
      <c r="D202" s="359"/>
      <c r="E202" s="359"/>
      <c r="F202" s="359"/>
      <c r="G202" s="309"/>
      <c r="H202" s="305"/>
      <c r="I202" s="305"/>
      <c r="J202" s="305"/>
      <c r="K202" s="305"/>
      <c r="L202" s="305"/>
      <c r="M202" s="305"/>
      <c r="N202" s="306"/>
      <c r="O202" s="286">
        <f t="shared" si="30"/>
        <v>0</v>
      </c>
      <c r="P202" s="1"/>
      <c r="Q202" s="1"/>
      <c r="R202" s="116"/>
      <c r="S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row>
    <row r="203" spans="1:260" ht="15" customHeight="1">
      <c r="A203" s="361"/>
      <c r="B203" s="359"/>
      <c r="C203" s="359"/>
      <c r="D203" s="359"/>
      <c r="E203" s="359"/>
      <c r="F203" s="359"/>
      <c r="G203" s="309"/>
      <c r="H203" s="305"/>
      <c r="I203" s="305"/>
      <c r="J203" s="305"/>
      <c r="K203" s="305"/>
      <c r="L203" s="305"/>
      <c r="M203" s="305"/>
      <c r="N203" s="306"/>
      <c r="O203" s="286">
        <f>M203*N203</f>
        <v>0</v>
      </c>
      <c r="P203" s="14"/>
      <c r="Q203" s="14"/>
      <c r="R203" s="116"/>
      <c r="S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row>
    <row r="204" spans="1:260" ht="15" customHeight="1">
      <c r="A204" s="361"/>
      <c r="B204" s="359"/>
      <c r="C204" s="359"/>
      <c r="D204" s="359"/>
      <c r="E204" s="359"/>
      <c r="F204" s="359"/>
      <c r="G204" s="309"/>
      <c r="H204" s="305"/>
      <c r="I204" s="305"/>
      <c r="J204" s="305"/>
      <c r="K204" s="305"/>
      <c r="L204" s="305"/>
      <c r="M204" s="305"/>
      <c r="N204" s="306"/>
      <c r="O204" s="286">
        <f t="shared" si="30"/>
        <v>0</v>
      </c>
      <c r="P204" s="1"/>
      <c r="Q204" s="1"/>
      <c r="R204" s="116"/>
      <c r="S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row>
    <row r="205" spans="1:260" ht="15" customHeight="1">
      <c r="A205" s="361"/>
      <c r="B205" s="359"/>
      <c r="C205" s="359"/>
      <c r="D205" s="359"/>
      <c r="E205" s="359"/>
      <c r="F205" s="359"/>
      <c r="G205" s="309"/>
      <c r="H205" s="305"/>
      <c r="I205" s="305"/>
      <c r="J205" s="305"/>
      <c r="K205" s="305"/>
      <c r="L205" s="305"/>
      <c r="M205" s="305"/>
      <c r="N205" s="306"/>
      <c r="O205" s="286">
        <f t="shared" si="30"/>
        <v>0</v>
      </c>
      <c r="P205" s="14"/>
      <c r="Q205" s="14"/>
      <c r="R205" s="116"/>
      <c r="S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row>
    <row r="206" spans="1:260" ht="15" customHeight="1">
      <c r="A206" s="361"/>
      <c r="B206" s="359"/>
      <c r="C206" s="359"/>
      <c r="D206" s="359"/>
      <c r="E206" s="359"/>
      <c r="F206" s="359"/>
      <c r="G206" s="309"/>
      <c r="H206" s="305"/>
      <c r="I206" s="305"/>
      <c r="J206" s="305"/>
      <c r="K206" s="305"/>
      <c r="L206" s="305"/>
      <c r="M206" s="305"/>
      <c r="N206" s="306"/>
      <c r="O206" s="286">
        <f t="shared" si="30"/>
        <v>0</v>
      </c>
      <c r="P206" s="1"/>
      <c r="Q206" s="1"/>
      <c r="R206" s="116"/>
      <c r="S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row>
    <row r="207" spans="1:260" ht="15" customHeight="1">
      <c r="A207" s="361"/>
      <c r="B207" s="359"/>
      <c r="C207" s="359"/>
      <c r="D207" s="359"/>
      <c r="E207" s="359"/>
      <c r="F207" s="359"/>
      <c r="G207" s="309"/>
      <c r="H207" s="305"/>
      <c r="I207" s="305"/>
      <c r="J207" s="305"/>
      <c r="K207" s="305"/>
      <c r="L207" s="305"/>
      <c r="M207" s="305"/>
      <c r="N207" s="306"/>
      <c r="O207" s="286">
        <f t="shared" si="30"/>
        <v>0</v>
      </c>
      <c r="P207" s="14"/>
      <c r="Q207" s="14"/>
      <c r="R207" s="116"/>
      <c r="S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row>
    <row r="208" spans="1:260" ht="15" customHeight="1">
      <c r="A208" s="361"/>
      <c r="B208" s="359"/>
      <c r="C208" s="359"/>
      <c r="D208" s="359"/>
      <c r="E208" s="359"/>
      <c r="F208" s="359"/>
      <c r="G208" s="309"/>
      <c r="H208" s="305"/>
      <c r="I208" s="305"/>
      <c r="J208" s="305"/>
      <c r="K208" s="305"/>
      <c r="L208" s="305"/>
      <c r="M208" s="305"/>
      <c r="N208" s="306"/>
      <c r="O208" s="286">
        <f t="shared" si="30"/>
        <v>0</v>
      </c>
      <c r="P208" s="1"/>
      <c r="Q208" s="1"/>
      <c r="R208" s="116"/>
      <c r="S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row>
    <row r="209" spans="1:58" ht="15.75" customHeight="1">
      <c r="A209" s="361"/>
      <c r="B209" s="359"/>
      <c r="C209" s="359"/>
      <c r="D209" s="359"/>
      <c r="E209" s="359"/>
      <c r="F209" s="359"/>
      <c r="G209" s="309"/>
      <c r="H209" s="305"/>
      <c r="I209" s="305"/>
      <c r="J209" s="305"/>
      <c r="K209" s="305"/>
      <c r="L209" s="305"/>
      <c r="M209" s="305"/>
      <c r="N209" s="306"/>
      <c r="O209" s="286">
        <f t="shared" si="30"/>
        <v>0</v>
      </c>
      <c r="P209" s="14"/>
      <c r="Q209" s="14"/>
      <c r="R209" s="116"/>
      <c r="S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row>
    <row r="210" spans="1:58" ht="12.75" customHeight="1">
      <c r="A210" s="361"/>
      <c r="B210" s="359"/>
      <c r="C210" s="359"/>
      <c r="D210" s="359"/>
      <c r="E210" s="359"/>
      <c r="F210" s="359"/>
      <c r="G210" s="309"/>
      <c r="H210" s="305"/>
      <c r="I210" s="305"/>
      <c r="J210" s="305"/>
      <c r="K210" s="305"/>
      <c r="L210" s="305"/>
      <c r="M210" s="305"/>
      <c r="N210" s="306"/>
      <c r="O210" s="286">
        <f t="shared" si="30"/>
        <v>0</v>
      </c>
      <c r="P210" s="1"/>
      <c r="Q210" s="1"/>
      <c r="R210" s="116"/>
      <c r="S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row>
    <row r="211" spans="1:58" ht="17.25" customHeight="1">
      <c r="A211" s="65" t="s">
        <v>33</v>
      </c>
      <c r="B211" s="287"/>
      <c r="C211" s="287"/>
      <c r="D211" s="287"/>
      <c r="E211" s="287"/>
      <c r="F211" s="287"/>
      <c r="G211" s="287"/>
      <c r="H211" s="281"/>
      <c r="I211" s="287"/>
      <c r="J211" s="287"/>
      <c r="K211" s="287"/>
      <c r="L211" s="287"/>
      <c r="M211" s="287"/>
      <c r="N211" s="287"/>
      <c r="O211" s="284">
        <f>SUM(O201:O210)</f>
        <v>0</v>
      </c>
      <c r="P211" s="14"/>
      <c r="Q211" s="14"/>
      <c r="R211" s="113"/>
      <c r="S211" s="28"/>
      <c r="T211" s="27"/>
      <c r="U211" s="27"/>
      <c r="V211" s="28"/>
      <c r="W211" s="27"/>
      <c r="X211" s="27"/>
      <c r="Y211" s="28"/>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row>
    <row r="212" spans="1:58" ht="77.25" customHeight="1">
      <c r="A212" s="63"/>
      <c r="B212" s="294" t="str">
        <f t="shared" ref="B212:H212" si="31">B60</f>
        <v>WP0</v>
      </c>
      <c r="C212" s="294" t="str">
        <f t="shared" si="31"/>
        <v>WP1</v>
      </c>
      <c r="D212" s="294" t="str">
        <f t="shared" si="31"/>
        <v>WP2</v>
      </c>
      <c r="E212" s="294" t="str">
        <f t="shared" si="31"/>
        <v>WP3</v>
      </c>
      <c r="F212" s="294" t="str">
        <f t="shared" si="31"/>
        <v>WP4</v>
      </c>
      <c r="G212" s="294" t="str">
        <f t="shared" si="31"/>
        <v>WP5</v>
      </c>
      <c r="H212" s="294" t="str">
        <f t="shared" si="31"/>
        <v>WP6</v>
      </c>
      <c r="I212" s="294" t="s">
        <v>33</v>
      </c>
      <c r="J212" s="106"/>
      <c r="K212" s="106"/>
      <c r="L212" s="106"/>
      <c r="M212" s="106"/>
      <c r="N212" s="106"/>
      <c r="O212" s="106"/>
      <c r="P212" s="1"/>
      <c r="Q212" s="1"/>
      <c r="R212" s="106"/>
      <c r="V212" s="293"/>
      <c r="W212" s="12"/>
      <c r="X212" s="24"/>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c r="BD212" s="293"/>
      <c r="BE212" s="293"/>
      <c r="BF212" s="293"/>
    </row>
    <row r="213" spans="1:58" ht="13.5" customHeight="1">
      <c r="A213" s="294" t="str">
        <f t="shared" ref="A213:A220" si="32">A61</f>
        <v>P0</v>
      </c>
      <c r="B213" s="93"/>
      <c r="C213" s="93"/>
      <c r="D213" s="93"/>
      <c r="E213" s="93"/>
      <c r="F213" s="93"/>
      <c r="G213" s="93"/>
      <c r="H213" s="93"/>
      <c r="I213" s="93"/>
      <c r="J213" s="106"/>
      <c r="K213" s="106"/>
      <c r="L213" s="106"/>
      <c r="M213" s="106"/>
      <c r="N213" s="106"/>
      <c r="O213" s="106"/>
      <c r="P213" s="106"/>
      <c r="Q213" s="106"/>
      <c r="R213" s="106"/>
      <c r="V213" s="293"/>
      <c r="W213" s="12"/>
      <c r="X213" s="30"/>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3"/>
      <c r="AT213" s="293"/>
      <c r="AU213" s="293"/>
      <c r="AV213" s="293"/>
      <c r="AW213" s="293"/>
      <c r="AX213" s="293"/>
      <c r="AY213" s="293"/>
      <c r="AZ213" s="293"/>
      <c r="BA213" s="293"/>
      <c r="BB213" s="293"/>
      <c r="BC213" s="293"/>
      <c r="BD213" s="293"/>
      <c r="BE213" s="293"/>
      <c r="BF213" s="293"/>
    </row>
    <row r="214" spans="1:58" ht="13.5" customHeight="1">
      <c r="A214" s="294" t="str">
        <f t="shared" si="32"/>
        <v>P1</v>
      </c>
      <c r="B214" s="93"/>
      <c r="C214" s="64">
        <f>SUMPRODUCT(($J$201:$J$210="P1")*($I$201:$I$210&lt;&gt;"")*($I$201:$I$210="W1")*($O$201:$O$210))</f>
        <v>0</v>
      </c>
      <c r="D214" s="64">
        <f>SUMPRODUCT(($J$201:$J$210="P1")*($I$201:$I$210&lt;&gt;"")*($I$201:$I$210="WP2")*($O$201:$O$210))</f>
        <v>0</v>
      </c>
      <c r="E214" s="64">
        <f>SUMPRODUCT(($J$201:$J$210="P1")*($I$201:$I$210&lt;&gt;"")*($I$201:$I$210="WP3")*($O$201:$O$210))</f>
        <v>0</v>
      </c>
      <c r="F214" s="64">
        <f>SUMPRODUCT(($J$201:$J$210="P1")*($I$201:$I$210&lt;&gt;"")*($I$201:$I$210="WP4")*($O$201:$O$210))</f>
        <v>0</v>
      </c>
      <c r="G214" s="64">
        <f>SUMPRODUCT(($J$201:$J$210="P1")*($I$201:$I$210&lt;&gt;"")*($I$201:$I$210="WP5")*($O$201:$O$210))</f>
        <v>0</v>
      </c>
      <c r="H214" s="64">
        <f>SUMPRODUCT(($J$201:$J$210="P1")*($I$201:$I$210&lt;&gt;"")*($I$201:$I$210="WP6")*($O$201:$O$210))</f>
        <v>0</v>
      </c>
      <c r="I214" s="104">
        <f>SUM(C214:H214)</f>
        <v>0</v>
      </c>
      <c r="J214" s="106"/>
      <c r="K214" s="106"/>
      <c r="L214" s="106"/>
      <c r="M214" s="106"/>
      <c r="N214" s="106"/>
      <c r="O214" s="106"/>
      <c r="P214" s="106"/>
      <c r="Q214" s="106"/>
      <c r="R214" s="106"/>
      <c r="V214" s="293"/>
      <c r="W214" s="12"/>
      <c r="X214" s="30"/>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c r="BD214" s="293"/>
      <c r="BE214" s="293"/>
      <c r="BF214" s="293"/>
    </row>
    <row r="215" spans="1:58" ht="13.5" customHeight="1">
      <c r="A215" s="294" t="str">
        <f t="shared" si="32"/>
        <v>P2</v>
      </c>
      <c r="B215" s="93"/>
      <c r="C215" s="64">
        <f>SUMPRODUCT(($J$201:$J$210="P2")*($I$201:$I$210&lt;&gt;"")*($I$201:$I$210="WP1")*($O$201:$O$210))</f>
        <v>0</v>
      </c>
      <c r="D215" s="64">
        <f>SUMPRODUCT(($J$201:$J$210="P2")*($I$201:$I$210&lt;&gt;"")*($I$201:$I$210="WP2")*($O$201:$O$210))</f>
        <v>0</v>
      </c>
      <c r="E215" s="64">
        <f>SUMPRODUCT(($J$201:$J$210="P2")*($I$201:$I$210&lt;&gt;"")*($I$201:$I$210="WP3")*($O$201:$O$210))</f>
        <v>0</v>
      </c>
      <c r="F215" s="64">
        <f>SUMPRODUCT(($J$201:$J$210="P2")*($I$201:$I$210&lt;&gt;"")*($I$201:$I$210="WP4")*($O$201:$O$210))</f>
        <v>0</v>
      </c>
      <c r="G215" s="64">
        <f>SUMPRODUCT(($J$201:$J$210="P2")*($I$201:$I$210&lt;&gt;"")*($I$201:$I$210="WP5")*($O$201:$O$210))</f>
        <v>0</v>
      </c>
      <c r="H215" s="64">
        <f>SUMPRODUCT(($J$201:$J$210="P2")*($I$201:$I$210&lt;&gt;"")*($I$201:$I$210="WP6")*($O$201:$O$210))</f>
        <v>0</v>
      </c>
      <c r="I215" s="104">
        <f t="shared" ref="I215:I220" si="33">SUM(C215:H215)</f>
        <v>0</v>
      </c>
      <c r="J215" s="106"/>
      <c r="K215" s="106"/>
      <c r="L215" s="106"/>
      <c r="M215" s="106"/>
      <c r="N215" s="358" t="str">
        <f>IF(I221=O211,"OK","ERRORE - Seleziona una delle opzioni WP e/o Periodo per ogni voce di spesa / ERROR -  Select one of the option WP and/or Period per each single budget line!")</f>
        <v>OK</v>
      </c>
      <c r="O215" s="358"/>
      <c r="P215" s="106"/>
      <c r="Q215" s="106"/>
      <c r="R215" s="106"/>
      <c r="V215" s="293"/>
      <c r="W215" s="12"/>
      <c r="X215" s="30"/>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3"/>
      <c r="AV215" s="293"/>
      <c r="AW215" s="293"/>
      <c r="AX215" s="293"/>
      <c r="AY215" s="293"/>
      <c r="AZ215" s="293"/>
      <c r="BA215" s="293"/>
      <c r="BB215" s="293"/>
      <c r="BC215" s="293"/>
      <c r="BD215" s="293"/>
      <c r="BE215" s="293"/>
      <c r="BF215" s="293"/>
    </row>
    <row r="216" spans="1:58" ht="13.5" customHeight="1">
      <c r="A216" s="294" t="str">
        <f t="shared" si="32"/>
        <v>P3</v>
      </c>
      <c r="B216" s="93"/>
      <c r="C216" s="64">
        <f>SUMPRODUCT(($J$201:$J$210="P3")*($I$201:$I$210&lt;&gt;"")*($I$201:$I$210="WP1")*($O$201:$O$210))</f>
        <v>0</v>
      </c>
      <c r="D216" s="64">
        <f>SUMPRODUCT(($J$201:$J$210="P3")*($I$201:$I$210&lt;&gt;"")*($I$201:$I$210="WP2")*($O$201:$O$210))</f>
        <v>0</v>
      </c>
      <c r="E216" s="64">
        <f>SUMPRODUCT(($J$201:$J$210="P3")*($I$201:$I$210&lt;&gt;"")*($I$201:$I$210="WP3")*($O$201:$O$210))</f>
        <v>0</v>
      </c>
      <c r="F216" s="64">
        <f>SUMPRODUCT(($J$201:$J$210="P3")*($I$201:$I$210&lt;&gt;"")*($I$201:$I$210="WP4")*($O$201:$O$210))</f>
        <v>0</v>
      </c>
      <c r="G216" s="64">
        <f>SUMPRODUCT(($J$201:$J$210="P3")*($I$201:$I$210&lt;&gt;"")*($I$201:$I$210="WP5")*($O$201:$O$210))</f>
        <v>0</v>
      </c>
      <c r="H216" s="64">
        <f>SUMPRODUCT(($J$201:$J$210="P3")*($I$201:$I$210&lt;&gt;"")*($I$201:$I$210="WP6")*($O$201:$O$210))</f>
        <v>0</v>
      </c>
      <c r="I216" s="104">
        <f t="shared" si="33"/>
        <v>0</v>
      </c>
      <c r="J216" s="106"/>
      <c r="K216" s="106"/>
      <c r="L216" s="106"/>
      <c r="M216" s="106"/>
      <c r="N216" s="358"/>
      <c r="O216" s="358"/>
      <c r="P216" s="106"/>
      <c r="Q216" s="106"/>
      <c r="R216" s="106"/>
      <c r="V216" s="293"/>
      <c r="W216" s="12"/>
      <c r="X216" s="30"/>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row>
    <row r="217" spans="1:58" ht="13.5" customHeight="1">
      <c r="A217" s="294" t="str">
        <f t="shared" si="32"/>
        <v>P4</v>
      </c>
      <c r="B217" s="93"/>
      <c r="C217" s="64">
        <f>SUMPRODUCT(($J$201:$J$210="P4")*($I$201:$I$210&lt;&gt;"")*($I$201:$I$210="WP1")*($O$201:$O$210))</f>
        <v>0</v>
      </c>
      <c r="D217" s="64">
        <f>SUMPRODUCT(($J$201:$J$210="P4")*($I$201:$I$210&lt;&gt;"")*($I$201:$I$210="WP2")*($O$201:$O$210))</f>
        <v>0</v>
      </c>
      <c r="E217" s="64">
        <f>SUMPRODUCT(($J$201:$J$210="P4")*($I$201:$I$210&lt;&gt;"")*($I$201:$I$210="WP3")*($O$201:$O$210))</f>
        <v>0</v>
      </c>
      <c r="F217" s="64">
        <f>SUMPRODUCT(($J$201:$J$210="P4")*($I$201:$I$210&lt;&gt;"")*($I$201:$I$210="WP4")*($O$201:$O$210))</f>
        <v>0</v>
      </c>
      <c r="G217" s="64">
        <f>SUMPRODUCT(($J$201:$J$210="P4")*($I$201:$I$210&lt;&gt;"")*($I$201:$I$210="WP5")*($O$201:$O$210))</f>
        <v>0</v>
      </c>
      <c r="H217" s="64">
        <f>SUMPRODUCT(($J$201:$J$210="P4")*($I$201:$I$210&lt;&gt;"")*($I$201:$I$210="WP6")*($O$201:$O$210))</f>
        <v>0</v>
      </c>
      <c r="I217" s="104">
        <f t="shared" si="33"/>
        <v>0</v>
      </c>
      <c r="J217" s="106"/>
      <c r="K217" s="106"/>
      <c r="L217" s="106"/>
      <c r="M217" s="106"/>
      <c r="N217" s="358"/>
      <c r="O217" s="358"/>
      <c r="P217" s="106"/>
      <c r="Q217" s="106"/>
      <c r="R217" s="106"/>
      <c r="V217" s="293"/>
      <c r="W217" s="12"/>
      <c r="X217" s="30"/>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row>
    <row r="218" spans="1:58" ht="13.5" customHeight="1">
      <c r="A218" s="294" t="str">
        <f t="shared" si="32"/>
        <v>P5</v>
      </c>
      <c r="B218" s="93"/>
      <c r="C218" s="64">
        <f>SUMPRODUCT(($J$201:$J$210="P5")*($I$201:$I$210&lt;&gt;"")*($I$201:$I$210="WP1")*($O$201:$O$210))</f>
        <v>0</v>
      </c>
      <c r="D218" s="64">
        <f>SUMPRODUCT(($J$201:$J$210="P5")*($I$201:$I$210&lt;&gt;"")*($I$201:$I$210="WP2")*($O$201:$O$210))</f>
        <v>0</v>
      </c>
      <c r="E218" s="64">
        <f>SUMPRODUCT(($J$201:$J$210="P5")*($I$201:$I$210&lt;&gt;"")*($I$201:$I$210="WP3")*($O$201:$O$210))</f>
        <v>0</v>
      </c>
      <c r="F218" s="64">
        <f>SUMPRODUCT(($J$201:$J$210="P5")*($I$201:$I$210&lt;&gt;"")*($I$201:$I$210="WP4")*($O$201:$O$210))</f>
        <v>0</v>
      </c>
      <c r="G218" s="64">
        <f>SUMPRODUCT(($J$201:$J$210="P5")*($I$201:$I$210&lt;&gt;"")*($I$201:$I$210="WP5")*($O$201:$O$210))</f>
        <v>0</v>
      </c>
      <c r="H218" s="64">
        <f>SUMPRODUCT(($J$201:$J$210="P5")*($I$201:$I$210&lt;&gt;"")*($I$201:$I$210="WP6")*($O$201:$O$210))</f>
        <v>0</v>
      </c>
      <c r="I218" s="104">
        <f t="shared" si="33"/>
        <v>0</v>
      </c>
      <c r="J218" s="106"/>
      <c r="K218" s="106"/>
      <c r="L218" s="106"/>
      <c r="M218" s="106"/>
      <c r="N218" s="358"/>
      <c r="O218" s="358"/>
      <c r="P218" s="106"/>
      <c r="Q218" s="106"/>
      <c r="R218" s="106"/>
      <c r="V218" s="293"/>
      <c r="W218" s="12"/>
      <c r="X218" s="30"/>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row>
    <row r="219" spans="1:58" ht="13.5" customHeight="1">
      <c r="A219" s="294" t="str">
        <f t="shared" si="32"/>
        <v>P6</v>
      </c>
      <c r="B219" s="93"/>
      <c r="C219" s="64">
        <f>SUMPRODUCT(($J$201:$J$210="P6")*($I$201:$I$210&lt;&gt;"")*($I$201:$I$210="WP1")*($O$201:$O$210))</f>
        <v>0</v>
      </c>
      <c r="D219" s="64">
        <f>SUMPRODUCT(($J$201:$J$210="P6")*($I$201:$I$210&lt;&gt;"")*($I$201:$I$210="WP2")*($O$201:$O$210))</f>
        <v>0</v>
      </c>
      <c r="E219" s="64">
        <f>SUMPRODUCT(($J$201:$J$210="P6")*($I$201:$I$210&lt;&gt;"")*($I$201:$I$210="WP3")*($O$201:$O$210))</f>
        <v>0</v>
      </c>
      <c r="F219" s="64">
        <f>SUMPRODUCT(($J$201:$J$210="P6")*($I$201:$I$210&lt;&gt;"")*($I$201:$I$210="WP4")*($O$201:$O$210))</f>
        <v>0</v>
      </c>
      <c r="G219" s="64">
        <f>SUMPRODUCT(($J$201:$J$210="P6")*($I$201:$I$210&lt;&gt;"")*($I$201:$I$210="WP5")*($O$201:$O$210))</f>
        <v>0</v>
      </c>
      <c r="H219" s="64">
        <f>SUMPRODUCT(($J$201:$J$210="P6")*($I$201:$I$210&lt;&gt;"")*($I$201:$I$210="WP6")*($O$201:$O$210))</f>
        <v>0</v>
      </c>
      <c r="I219" s="104">
        <f t="shared" si="33"/>
        <v>0</v>
      </c>
      <c r="J219" s="106"/>
      <c r="K219" s="106"/>
      <c r="L219" s="106"/>
      <c r="M219" s="106"/>
      <c r="N219" s="358"/>
      <c r="O219" s="358"/>
      <c r="P219" s="106"/>
      <c r="Q219" s="106"/>
      <c r="R219" s="106"/>
      <c r="V219" s="293"/>
      <c r="W219" s="12"/>
      <c r="X219" s="30"/>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row>
    <row r="220" spans="1:58" ht="13.5" customHeight="1">
      <c r="A220" s="294" t="str">
        <f t="shared" si="32"/>
        <v>P7</v>
      </c>
      <c r="B220" s="93"/>
      <c r="C220" s="64">
        <f>SUMPRODUCT(($J$201:$J$210="P7")*($I$201:$I$210&lt;&gt;"")*($I$201:$I$210="WP1")*($O$201:$O$210))</f>
        <v>0</v>
      </c>
      <c r="D220" s="64">
        <f>SUMPRODUCT(($J$201:$J$210="P7")*($I$201:$I$210&lt;&gt;"")*($I$201:$I$210="WP2")*($O$201:$O$210))</f>
        <v>0</v>
      </c>
      <c r="E220" s="64">
        <f>SUMPRODUCT(($J$201:$J$210="P7")*($I$201:$I$210&lt;&gt;"")*($I$201:$I$210="WP3")*($O$201:$O$210))</f>
        <v>0</v>
      </c>
      <c r="F220" s="64">
        <f>SUMPRODUCT(($J$201:$J$210="P7")*($I$201:$I$210&lt;&gt;"")*($I$201:$I$210="WP4")*($O$201:$O$210))</f>
        <v>0</v>
      </c>
      <c r="G220" s="64">
        <f>SUMPRODUCT(($J$201:$J$210="P7")*($I$201:$I$210&lt;&gt;"")*($I$201:$I$210="WP5")*($O$201:$O$210))</f>
        <v>0</v>
      </c>
      <c r="H220" s="64">
        <f>SUMPRODUCT(($J$201:$J$210="P7")*($I$201:$I$210&lt;&gt;"")*($I$201:$I$210="WP6")*($O$201:$O$210))</f>
        <v>0</v>
      </c>
      <c r="I220" s="104">
        <f t="shared" si="33"/>
        <v>0</v>
      </c>
      <c r="J220" s="106"/>
      <c r="K220" s="106"/>
      <c r="L220" s="106"/>
      <c r="M220" s="106"/>
      <c r="N220" s="358"/>
      <c r="O220" s="358"/>
      <c r="P220" s="106"/>
      <c r="Q220" s="106"/>
      <c r="R220" s="106"/>
      <c r="V220" s="293"/>
      <c r="W220" s="12"/>
      <c r="X220" s="30"/>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c r="BD220" s="293"/>
      <c r="BE220" s="293"/>
      <c r="BF220" s="293"/>
    </row>
    <row r="221" spans="1:58" ht="13.5" customHeight="1">
      <c r="A221" s="65" t="s">
        <v>33</v>
      </c>
      <c r="B221" s="94"/>
      <c r="C221" s="66">
        <f>SUM(C$214:C$220)</f>
        <v>0</v>
      </c>
      <c r="D221" s="66">
        <f t="shared" ref="D221:H221" si="34">SUM(D$214:D$220)</f>
        <v>0</v>
      </c>
      <c r="E221" s="66">
        <f t="shared" si="34"/>
        <v>0</v>
      </c>
      <c r="F221" s="66">
        <f t="shared" si="34"/>
        <v>0</v>
      </c>
      <c r="G221" s="66">
        <f t="shared" si="34"/>
        <v>0</v>
      </c>
      <c r="H221" s="66">
        <f t="shared" si="34"/>
        <v>0</v>
      </c>
      <c r="I221" s="66">
        <f>SUM(I$213:I$220)</f>
        <v>0</v>
      </c>
      <c r="J221" s="106"/>
      <c r="K221" s="106"/>
      <c r="L221" s="106"/>
      <c r="M221" s="106"/>
      <c r="N221" s="358"/>
      <c r="O221" s="358"/>
      <c r="P221" s="106"/>
      <c r="Q221" s="106"/>
      <c r="R221" s="106"/>
      <c r="V221" s="293"/>
      <c r="W221" s="12"/>
      <c r="X221" s="30"/>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row>
    <row r="222" spans="1:58" ht="18.75" customHeight="1">
      <c r="A222" s="65" t="s">
        <v>54</v>
      </c>
      <c r="B222" s="94"/>
      <c r="C222" s="66">
        <f>SUMPRODUCT(($I$201:$I$210="WP1")*($K$201:$K$210&lt;&gt;"")*($K$201:$K$210="fuori area / outside the area")*($O$201:$O$210))</f>
        <v>0</v>
      </c>
      <c r="D222" s="66">
        <f>SUMPRODUCT(($I$201:$I$210="WP2")*($K$201:$K$210&lt;&gt;"")*($K$201:$K$210="fuori area / outside the area")*($O$201:$O$210))</f>
        <v>0</v>
      </c>
      <c r="E222" s="66">
        <f>SUMPRODUCT(($I$201:$I$210="WP3")*($K$201:$K$210&lt;&gt;"")*($K$201:$K$210="fuori area / outside the area")*($O$201:$O$210))</f>
        <v>0</v>
      </c>
      <c r="F222" s="66">
        <f>SUMPRODUCT(($I$201:$I$210="WP4")*($K$201:$K$210&lt;&gt;"")*($K$201:$K$210="fuori area / outside the area")*($O$201:$O$210))</f>
        <v>0</v>
      </c>
      <c r="G222" s="66">
        <f>SUMPRODUCT(($I$201:$I$210="WP5")*($K$201:$K$210&lt;&gt;"")*($K$201:$K$210="fuori area / outside the area")*($O$201:$O$210))</f>
        <v>0</v>
      </c>
      <c r="H222" s="66">
        <f>SUMPRODUCT(($I$201:$I$210="WP6")*($K$201:$K$210&lt;&gt;"")*($K$201:$K$210="fuori area / outside the area")*($O$201:$O$210))</f>
        <v>0</v>
      </c>
      <c r="I222" s="66">
        <f>SUM(C222:H222)</f>
        <v>0</v>
      </c>
      <c r="J222" s="106"/>
      <c r="K222" s="106"/>
      <c r="L222" s="106"/>
      <c r="M222" s="106"/>
      <c r="N222" s="106"/>
      <c r="O222" s="106"/>
      <c r="P222" s="106"/>
      <c r="Q222" s="106"/>
      <c r="R222" s="106"/>
      <c r="S222" s="31"/>
      <c r="T222" s="31"/>
      <c r="U222" s="31"/>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row>
    <row r="223" spans="1:58" s="49" customFormat="1" ht="39.75" customHeight="1">
      <c r="A223" s="65" t="s">
        <v>173</v>
      </c>
      <c r="B223" s="94"/>
      <c r="C223" s="66">
        <f>SUMPRODUCT(($I$201:$I$210="WP1")*($H$201:$H$210&lt;&gt;"")*($H$201:$H$210="SI/YES")*($O$201:$O$210))</f>
        <v>0</v>
      </c>
      <c r="D223" s="66">
        <f>SUMPRODUCT(($I$201:$I$210="WP2")*($H$201:$H$210&lt;&gt;"")*($H$201:$H$210="SI/YES")*($O$201:$O$210))</f>
        <v>0</v>
      </c>
      <c r="E223" s="66">
        <f>SUMPRODUCT(($I$201:$I$210="WP3")*($H$201:$H$210&lt;&gt;"")*($H$201:$H$210="SI/YES")*($O$201:$O$210))</f>
        <v>0</v>
      </c>
      <c r="F223" s="66">
        <f>SUMPRODUCT(($I$201:$I$210="WP4")*($H$201:$H$210&lt;&gt;"")*($H$201:$H$210="SI/YES")*($O$201:$O$210))</f>
        <v>0</v>
      </c>
      <c r="G223" s="66">
        <f>SUMPRODUCT(($I$201:$I$210="WP5")*($H$201:$H$210&lt;&gt;"")*($H$201:$H$210="SI/YES")*($O$201:$O$210))</f>
        <v>0</v>
      </c>
      <c r="H223" s="66">
        <f>SUMPRODUCT(($I$201:$I$210="WP6")*($H$201:$H$210&lt;&gt;"")*($H$201:$H$210="SI/YES")*($O$201:$O$210))</f>
        <v>0</v>
      </c>
      <c r="I223" s="102">
        <f>SUM(C223:H223)</f>
        <v>0</v>
      </c>
      <c r="J223" s="14"/>
      <c r="K223" s="14"/>
      <c r="L223" s="14"/>
      <c r="M223" s="14"/>
      <c r="N223" s="14"/>
      <c r="O223" s="14"/>
      <c r="P223" s="14"/>
      <c r="Q223" s="14"/>
      <c r="R223" s="14"/>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row>
    <row r="224" spans="1:58" s="49" customFormat="1" ht="16.5" customHeight="1">
      <c r="A224" s="14"/>
      <c r="B224" s="14"/>
      <c r="C224" s="14"/>
      <c r="D224" s="14"/>
      <c r="E224" s="14"/>
      <c r="F224" s="14"/>
      <c r="G224" s="14"/>
      <c r="H224" s="14"/>
      <c r="I224" s="14"/>
      <c r="J224" s="14"/>
      <c r="K224" s="14"/>
      <c r="L224" s="14"/>
      <c r="M224" s="14"/>
      <c r="N224" s="14"/>
      <c r="O224" s="14"/>
      <c r="P224" s="14"/>
      <c r="Q224" s="14"/>
      <c r="R224" s="14"/>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row>
    <row r="225" spans="1:260" ht="16.5" customHeight="1">
      <c r="A225" s="95" t="s">
        <v>148</v>
      </c>
      <c r="B225" s="21"/>
      <c r="C225" s="21"/>
      <c r="D225" s="21"/>
      <c r="E225" s="21"/>
      <c r="F225" s="21"/>
      <c r="G225" s="21"/>
      <c r="H225" s="21"/>
      <c r="I225" s="21"/>
      <c r="J225" s="21"/>
      <c r="K225" s="21"/>
      <c r="L225" s="21"/>
      <c r="M225" s="21"/>
      <c r="N225" s="21"/>
      <c r="O225" s="1"/>
      <c r="P225" s="1"/>
      <c r="Q225" s="1"/>
      <c r="R225" s="1"/>
    </row>
    <row r="226" spans="1:260" s="39" customFormat="1" ht="6.75" customHeight="1">
      <c r="A226" s="34"/>
      <c r="B226" s="34"/>
      <c r="C226" s="34"/>
      <c r="D226" s="34"/>
      <c r="E226" s="34"/>
      <c r="F226" s="34"/>
      <c r="G226" s="34"/>
      <c r="H226" s="34"/>
      <c r="I226" s="34"/>
      <c r="J226" s="34"/>
      <c r="K226" s="34"/>
      <c r="L226" s="34"/>
      <c r="M226" s="34"/>
      <c r="N226" s="34"/>
      <c r="O226" s="34"/>
      <c r="P226" s="34"/>
      <c r="Q226" s="34"/>
      <c r="R226" s="34"/>
      <c r="IZ226" s="2"/>
    </row>
    <row r="227" spans="1:260" s="39" customFormat="1" ht="36" customHeight="1">
      <c r="A227" s="381" t="s">
        <v>175</v>
      </c>
      <c r="B227" s="381"/>
      <c r="C227" s="381"/>
      <c r="D227" s="381"/>
      <c r="E227" s="381"/>
      <c r="F227" s="381"/>
      <c r="G227" s="381"/>
      <c r="H227" s="381"/>
      <c r="I227" s="381"/>
      <c r="J227" s="381"/>
      <c r="K227" s="381"/>
      <c r="L227" s="381"/>
      <c r="M227" s="381"/>
      <c r="N227" s="381"/>
      <c r="O227" s="381"/>
      <c r="P227" s="298"/>
      <c r="Q227" s="298"/>
      <c r="R227" s="298"/>
      <c r="IZ227" s="2"/>
    </row>
    <row r="228" spans="1:260" ht="24" customHeight="1">
      <c r="A228" s="361" t="s">
        <v>149</v>
      </c>
      <c r="B228" s="364" t="s">
        <v>28</v>
      </c>
      <c r="C228" s="365"/>
      <c r="D228" s="365"/>
      <c r="E228" s="365"/>
      <c r="F228" s="366"/>
      <c r="G228" s="362" t="s">
        <v>31</v>
      </c>
      <c r="H228" s="363" t="s">
        <v>139</v>
      </c>
      <c r="I228" s="363"/>
      <c r="J228" s="363"/>
      <c r="K228" s="363"/>
      <c r="L228" s="363"/>
      <c r="M228" s="363"/>
      <c r="N228" s="363"/>
      <c r="O228" s="363"/>
      <c r="P228" s="1"/>
      <c r="Q228" s="114"/>
      <c r="R228" s="114"/>
      <c r="S228" s="24"/>
      <c r="T228" s="24"/>
      <c r="U228" s="24"/>
      <c r="V228" s="360"/>
      <c r="W228" s="360"/>
      <c r="X228" s="360"/>
      <c r="Y228" s="360"/>
      <c r="Z228" s="360"/>
      <c r="AA228" s="360"/>
      <c r="AB228" s="360"/>
      <c r="AC228" s="360"/>
      <c r="AD228" s="360"/>
      <c r="AE228" s="360"/>
      <c r="AF228" s="360"/>
      <c r="AG228" s="360"/>
      <c r="AH228" s="360"/>
      <c r="AI228" s="360"/>
      <c r="AJ228" s="360"/>
      <c r="AK228" s="360"/>
      <c r="AL228" s="360"/>
      <c r="AM228" s="360"/>
      <c r="AN228" s="360"/>
      <c r="AO228" s="360"/>
      <c r="AP228" s="360"/>
      <c r="AQ228" s="360"/>
      <c r="AR228" s="360"/>
      <c r="AS228" s="360"/>
      <c r="AT228" s="360"/>
      <c r="AU228" s="360"/>
      <c r="AV228" s="360"/>
      <c r="AW228" s="360"/>
      <c r="AX228" s="360"/>
      <c r="AY228" s="360"/>
      <c r="AZ228" s="360"/>
      <c r="BA228" s="360"/>
      <c r="BB228" s="360"/>
      <c r="BC228" s="360"/>
      <c r="BD228" s="360"/>
      <c r="BE228" s="360"/>
      <c r="BF228" s="360"/>
    </row>
    <row r="229" spans="1:260" ht="67.5" customHeight="1">
      <c r="A229" s="361"/>
      <c r="B229" s="367"/>
      <c r="C229" s="368"/>
      <c r="D229" s="368"/>
      <c r="E229" s="368"/>
      <c r="F229" s="369"/>
      <c r="G229" s="362"/>
      <c r="H229" s="297" t="s">
        <v>156</v>
      </c>
      <c r="I229" s="302" t="s">
        <v>123</v>
      </c>
      <c r="J229" s="295" t="s">
        <v>140</v>
      </c>
      <c r="K229" s="295" t="s">
        <v>32</v>
      </c>
      <c r="L229" s="302" t="s">
        <v>134</v>
      </c>
      <c r="M229" s="302" t="s">
        <v>135</v>
      </c>
      <c r="N229" s="302" t="s">
        <v>136</v>
      </c>
      <c r="O229" s="294" t="s">
        <v>126</v>
      </c>
      <c r="P229" s="1"/>
      <c r="Q229" s="115"/>
      <c r="R229" s="115"/>
      <c r="S229" s="25"/>
      <c r="V229" s="293"/>
      <c r="W229" s="25"/>
      <c r="X229" s="25"/>
      <c r="Y229" s="25"/>
      <c r="Z229" s="293"/>
      <c r="AA229" s="25"/>
      <c r="AB229" s="25"/>
      <c r="AC229" s="25"/>
      <c r="AD229" s="293"/>
      <c r="AE229" s="25"/>
      <c r="AF229" s="25"/>
      <c r="AG229" s="25"/>
      <c r="AH229" s="293"/>
      <c r="AI229" s="25"/>
      <c r="AJ229" s="25"/>
      <c r="AK229" s="25"/>
      <c r="AL229" s="293"/>
      <c r="AM229" s="25"/>
      <c r="AN229" s="25"/>
      <c r="AO229" s="25"/>
      <c r="AP229" s="293"/>
      <c r="AQ229" s="25"/>
      <c r="AR229" s="25"/>
      <c r="AS229" s="25"/>
      <c r="AT229" s="293"/>
      <c r="AU229" s="25"/>
      <c r="AV229" s="25"/>
      <c r="AW229" s="25"/>
      <c r="AX229" s="293"/>
      <c r="AY229" s="25"/>
      <c r="AZ229" s="25"/>
      <c r="BA229" s="25"/>
      <c r="BB229" s="293"/>
      <c r="BC229" s="25"/>
      <c r="BD229" s="25"/>
      <c r="BE229" s="25"/>
      <c r="BF229" s="360"/>
    </row>
    <row r="230" spans="1:260" ht="15" customHeight="1">
      <c r="A230" s="361"/>
      <c r="B230" s="359"/>
      <c r="C230" s="359"/>
      <c r="D230" s="359"/>
      <c r="E230" s="359"/>
      <c r="F230" s="359"/>
      <c r="G230" s="309"/>
      <c r="H230" s="305"/>
      <c r="I230" s="305"/>
      <c r="J230" s="305"/>
      <c r="K230" s="305"/>
      <c r="L230" s="305"/>
      <c r="M230" s="305"/>
      <c r="N230" s="306"/>
      <c r="O230" s="286">
        <f t="shared" ref="O230:O239" si="35">M230*N230</f>
        <v>0</v>
      </c>
      <c r="P230" s="1"/>
      <c r="Q230" s="116"/>
      <c r="R230" s="116"/>
      <c r="S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row>
    <row r="231" spans="1:260" ht="16.5" customHeight="1">
      <c r="A231" s="361"/>
      <c r="B231" s="359"/>
      <c r="C231" s="359"/>
      <c r="D231" s="359"/>
      <c r="E231" s="359"/>
      <c r="F231" s="359"/>
      <c r="G231" s="309"/>
      <c r="H231" s="305"/>
      <c r="I231" s="305"/>
      <c r="J231" s="305"/>
      <c r="K231" s="305"/>
      <c r="L231" s="305"/>
      <c r="M231" s="305"/>
      <c r="N231" s="306"/>
      <c r="O231" s="286">
        <f t="shared" si="35"/>
        <v>0</v>
      </c>
      <c r="P231" s="1"/>
      <c r="Q231" s="116"/>
      <c r="R231" s="116"/>
      <c r="S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row>
    <row r="232" spans="1:260" ht="15" customHeight="1">
      <c r="A232" s="361"/>
      <c r="B232" s="359"/>
      <c r="C232" s="359"/>
      <c r="D232" s="359"/>
      <c r="E232" s="359"/>
      <c r="F232" s="359"/>
      <c r="G232" s="309"/>
      <c r="H232" s="305"/>
      <c r="I232" s="305"/>
      <c r="J232" s="305"/>
      <c r="K232" s="305"/>
      <c r="L232" s="305"/>
      <c r="M232" s="305"/>
      <c r="N232" s="306"/>
      <c r="O232" s="286">
        <f t="shared" si="35"/>
        <v>0</v>
      </c>
      <c r="P232" s="1"/>
      <c r="Q232" s="116"/>
      <c r="R232" s="116"/>
      <c r="S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row>
    <row r="233" spans="1:260" ht="15" customHeight="1">
      <c r="A233" s="361"/>
      <c r="B233" s="359"/>
      <c r="C233" s="359"/>
      <c r="D233" s="359"/>
      <c r="E233" s="359"/>
      <c r="F233" s="359"/>
      <c r="G233" s="309"/>
      <c r="H233" s="305"/>
      <c r="I233" s="305"/>
      <c r="J233" s="305"/>
      <c r="K233" s="305"/>
      <c r="L233" s="305"/>
      <c r="M233" s="305"/>
      <c r="N233" s="306"/>
      <c r="O233" s="286">
        <f t="shared" si="35"/>
        <v>0</v>
      </c>
      <c r="P233" s="1"/>
      <c r="Q233" s="116"/>
      <c r="R233" s="116"/>
      <c r="S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row>
    <row r="234" spans="1:260" ht="15" customHeight="1">
      <c r="A234" s="361"/>
      <c r="B234" s="359"/>
      <c r="C234" s="359"/>
      <c r="D234" s="359"/>
      <c r="E234" s="359"/>
      <c r="F234" s="359"/>
      <c r="G234" s="309"/>
      <c r="H234" s="305"/>
      <c r="I234" s="305"/>
      <c r="J234" s="305"/>
      <c r="K234" s="305"/>
      <c r="L234" s="305"/>
      <c r="M234" s="305"/>
      <c r="N234" s="306"/>
      <c r="O234" s="286">
        <f t="shared" si="35"/>
        <v>0</v>
      </c>
      <c r="P234" s="1"/>
      <c r="Q234" s="116"/>
      <c r="R234" s="116"/>
      <c r="S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row>
    <row r="235" spans="1:260" ht="15" customHeight="1">
      <c r="A235" s="361"/>
      <c r="B235" s="359"/>
      <c r="C235" s="359"/>
      <c r="D235" s="359"/>
      <c r="E235" s="359"/>
      <c r="F235" s="359"/>
      <c r="G235" s="309"/>
      <c r="H235" s="305"/>
      <c r="I235" s="305"/>
      <c r="J235" s="305"/>
      <c r="K235" s="305"/>
      <c r="L235" s="305"/>
      <c r="M235" s="305"/>
      <c r="N235" s="306"/>
      <c r="O235" s="286">
        <f t="shared" si="35"/>
        <v>0</v>
      </c>
      <c r="P235" s="1"/>
      <c r="Q235" s="116"/>
      <c r="R235" s="116"/>
      <c r="S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row>
    <row r="236" spans="1:260" ht="15" customHeight="1">
      <c r="A236" s="361"/>
      <c r="B236" s="359"/>
      <c r="C236" s="359"/>
      <c r="D236" s="359"/>
      <c r="E236" s="359"/>
      <c r="F236" s="359"/>
      <c r="G236" s="309"/>
      <c r="H236" s="305"/>
      <c r="I236" s="305"/>
      <c r="J236" s="305"/>
      <c r="K236" s="305"/>
      <c r="L236" s="305"/>
      <c r="M236" s="305"/>
      <c r="N236" s="306"/>
      <c r="O236" s="286">
        <f t="shared" si="35"/>
        <v>0</v>
      </c>
      <c r="P236" s="1"/>
      <c r="Q236" s="116"/>
      <c r="R236" s="116"/>
      <c r="S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row>
    <row r="237" spans="1:260" ht="15" customHeight="1">
      <c r="A237" s="361"/>
      <c r="B237" s="359"/>
      <c r="C237" s="359"/>
      <c r="D237" s="359"/>
      <c r="E237" s="359"/>
      <c r="F237" s="359"/>
      <c r="G237" s="309"/>
      <c r="H237" s="305"/>
      <c r="I237" s="305"/>
      <c r="J237" s="305"/>
      <c r="K237" s="305"/>
      <c r="L237" s="305"/>
      <c r="M237" s="305"/>
      <c r="N237" s="306"/>
      <c r="O237" s="286">
        <f t="shared" si="35"/>
        <v>0</v>
      </c>
      <c r="P237" s="1"/>
      <c r="Q237" s="116"/>
      <c r="R237" s="116"/>
      <c r="S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row>
    <row r="238" spans="1:260" ht="15.75" customHeight="1">
      <c r="A238" s="361"/>
      <c r="B238" s="359"/>
      <c r="C238" s="359"/>
      <c r="D238" s="359"/>
      <c r="E238" s="359"/>
      <c r="F238" s="359"/>
      <c r="G238" s="309"/>
      <c r="H238" s="305"/>
      <c r="I238" s="305"/>
      <c r="J238" s="305"/>
      <c r="K238" s="305"/>
      <c r="L238" s="305"/>
      <c r="M238" s="305"/>
      <c r="N238" s="306"/>
      <c r="O238" s="286">
        <f t="shared" si="35"/>
        <v>0</v>
      </c>
      <c r="P238" s="1"/>
      <c r="Q238" s="116"/>
      <c r="R238" s="116"/>
      <c r="S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row>
    <row r="239" spans="1:260" ht="17.25" customHeight="1">
      <c r="A239" s="361"/>
      <c r="B239" s="359"/>
      <c r="C239" s="359"/>
      <c r="D239" s="359"/>
      <c r="E239" s="359"/>
      <c r="F239" s="359"/>
      <c r="G239" s="309"/>
      <c r="H239" s="305"/>
      <c r="I239" s="305"/>
      <c r="J239" s="305"/>
      <c r="K239" s="305"/>
      <c r="L239" s="305"/>
      <c r="M239" s="305"/>
      <c r="N239" s="306"/>
      <c r="O239" s="286">
        <f t="shared" si="35"/>
        <v>0</v>
      </c>
      <c r="P239" s="1"/>
      <c r="Q239" s="116"/>
      <c r="R239" s="116"/>
      <c r="S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row>
    <row r="240" spans="1:260" ht="17.25" customHeight="1">
      <c r="A240" s="65" t="s">
        <v>33</v>
      </c>
      <c r="B240" s="287"/>
      <c r="C240" s="287"/>
      <c r="D240" s="287"/>
      <c r="E240" s="287"/>
      <c r="F240" s="287"/>
      <c r="G240" s="287"/>
      <c r="H240" s="281"/>
      <c r="I240" s="287"/>
      <c r="J240" s="287"/>
      <c r="K240" s="287"/>
      <c r="L240" s="287"/>
      <c r="M240" s="287"/>
      <c r="N240" s="287"/>
      <c r="O240" s="284">
        <f>SUM(O230:O239)</f>
        <v>0</v>
      </c>
      <c r="P240" s="1"/>
      <c r="Q240" s="113"/>
      <c r="R240" s="113"/>
      <c r="S240" s="28"/>
      <c r="T240" s="27"/>
      <c r="U240" s="27"/>
      <c r="V240" s="28"/>
      <c r="W240" s="27"/>
      <c r="X240" s="27"/>
      <c r="Y240" s="28"/>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row>
    <row r="241" spans="1:58" ht="63.75" customHeight="1">
      <c r="A241" s="63"/>
      <c r="B241" s="294" t="str">
        <f t="shared" ref="B241:H241" si="36">B60</f>
        <v>WP0</v>
      </c>
      <c r="C241" s="294" t="str">
        <f t="shared" si="36"/>
        <v>WP1</v>
      </c>
      <c r="D241" s="294" t="str">
        <f t="shared" si="36"/>
        <v>WP2</v>
      </c>
      <c r="E241" s="294" t="str">
        <f t="shared" si="36"/>
        <v>WP3</v>
      </c>
      <c r="F241" s="294" t="str">
        <f t="shared" si="36"/>
        <v>WP4</v>
      </c>
      <c r="G241" s="294" t="str">
        <f t="shared" si="36"/>
        <v>WP5</v>
      </c>
      <c r="H241" s="294" t="str">
        <f t="shared" si="36"/>
        <v>WP6</v>
      </c>
      <c r="I241" s="294" t="s">
        <v>33</v>
      </c>
      <c r="J241" s="106"/>
      <c r="K241" s="106"/>
      <c r="L241" s="106"/>
      <c r="M241" s="106"/>
      <c r="N241" s="106"/>
      <c r="O241" s="106"/>
      <c r="P241" s="1"/>
      <c r="Q241" s="106"/>
      <c r="R241" s="106"/>
      <c r="V241" s="293"/>
      <c r="W241" s="12"/>
      <c r="X241" s="24"/>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293"/>
      <c r="BD241" s="293"/>
      <c r="BE241" s="293"/>
      <c r="BF241" s="293"/>
    </row>
    <row r="242" spans="1:58" ht="13.5" customHeight="1">
      <c r="A242" s="294" t="str">
        <f t="shared" ref="A242:A249" si="37">A61</f>
        <v>P0</v>
      </c>
      <c r="B242" s="93"/>
      <c r="C242" s="93"/>
      <c r="D242" s="93"/>
      <c r="E242" s="93"/>
      <c r="F242" s="93"/>
      <c r="G242" s="93"/>
      <c r="H242" s="93"/>
      <c r="I242" s="93"/>
      <c r="J242" s="106"/>
      <c r="K242" s="106"/>
      <c r="L242" s="106"/>
      <c r="M242" s="106"/>
      <c r="N242" s="106"/>
      <c r="O242" s="106"/>
      <c r="P242" s="106"/>
      <c r="Q242" s="106"/>
      <c r="R242" s="106"/>
      <c r="V242" s="293"/>
      <c r="W242" s="12"/>
      <c r="X242" s="30"/>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c r="BD242" s="293"/>
      <c r="BE242" s="293"/>
      <c r="BF242" s="293"/>
    </row>
    <row r="243" spans="1:58" ht="13.5" customHeight="1">
      <c r="A243" s="294" t="str">
        <f t="shared" si="37"/>
        <v>P1</v>
      </c>
      <c r="B243" s="93"/>
      <c r="C243" s="64">
        <f>SUMPRODUCT(($J$230:$J$239="P1")*($I$230:$I$239&lt;&gt;"")*($I$230:$I$239="WP1")*($O$230:$O$239))</f>
        <v>0</v>
      </c>
      <c r="D243" s="64">
        <f>SUMPRODUCT(($J$230:$J$239="P1")*($I$230:$I$239&lt;&gt;"")*($I$230:$I$239="WP2")*($O$230:$O$239))</f>
        <v>0</v>
      </c>
      <c r="E243" s="64">
        <f>SUMPRODUCT(($J$230:$J$239="P1")*($I$230:$I$239&lt;&gt;"")*($I$230:$I$239="WP3")*($O$230:$O$239))</f>
        <v>0</v>
      </c>
      <c r="F243" s="64">
        <f>SUMPRODUCT(($J$230:$J$239="P1")*($I$230:$I$239&lt;&gt;"")*($I$230:$I$239="WP4")*($O$230:$O$239))</f>
        <v>0</v>
      </c>
      <c r="G243" s="64">
        <f>SUMPRODUCT(($J$230:$J$239="P1")*($I$230:$I$239&lt;&gt;"")*($I$230:$I$239="WP5")*($O$230:$O$239))</f>
        <v>0</v>
      </c>
      <c r="H243" s="64">
        <f>SUMPRODUCT(($J$230:$J$239="P1")*($I$230:$I$239&lt;&gt;"")*($I$230:$I$239="WP6")*($O$230:$O$239))</f>
        <v>0</v>
      </c>
      <c r="I243" s="104">
        <f>SUM(C243:H243)</f>
        <v>0</v>
      </c>
      <c r="J243" s="106"/>
      <c r="K243" s="106"/>
      <c r="L243" s="106"/>
      <c r="M243" s="106"/>
      <c r="N243" s="106"/>
      <c r="O243" s="106"/>
      <c r="P243" s="106"/>
      <c r="Q243" s="106"/>
      <c r="R243" s="106"/>
      <c r="V243" s="293"/>
      <c r="W243" s="12"/>
      <c r="X243" s="30"/>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c r="BD243" s="293"/>
      <c r="BE243" s="293"/>
      <c r="BF243" s="293"/>
    </row>
    <row r="244" spans="1:58" ht="13.5" customHeight="1">
      <c r="A244" s="294" t="str">
        <f t="shared" si="37"/>
        <v>P2</v>
      </c>
      <c r="B244" s="93"/>
      <c r="C244" s="64">
        <f>SUMPRODUCT(($J$230:$J$239="P2")*($I$230:$I$239&lt;&gt;"")*($I$230:$I$239="WP1")*($O$230:$O$239))</f>
        <v>0</v>
      </c>
      <c r="D244" s="64">
        <f>SUMPRODUCT(($J$230:$J$239="P2")*($I$230:$I$239&lt;&gt;"")*($I$230:$I$239="WP2")*($O$230:$O$239))</f>
        <v>0</v>
      </c>
      <c r="E244" s="64">
        <f>SUMPRODUCT(($J$230:$J$239="P2")*($I$230:$I$239&lt;&gt;"")*($I$230:$I$239="WP3")*($O$230:$O$239))</f>
        <v>0</v>
      </c>
      <c r="F244" s="64">
        <f>SUMPRODUCT(($J$230:$J$239="P2")*($I$230:$I$239&lt;&gt;"")*($I$230:$I$239="WP4")*($O$230:$O$239))</f>
        <v>0</v>
      </c>
      <c r="G244" s="64">
        <f>SUMPRODUCT(($J$230:$J$239="P2")*($I$230:$I$239&lt;&gt;"")*($I$230:$I$239="WP5")*($O$230:$O$239))</f>
        <v>0</v>
      </c>
      <c r="H244" s="64">
        <f>SUMPRODUCT(($J$230:$J$239="P2")*($I$230:$I$239&lt;&gt;"")*($I$230:$I$239="WP6")*($O$230:$O$239))</f>
        <v>0</v>
      </c>
      <c r="I244" s="104">
        <f t="shared" ref="I244:I249" si="38">SUM(C244:H244)</f>
        <v>0</v>
      </c>
      <c r="J244" s="106"/>
      <c r="K244" s="106"/>
      <c r="L244" s="106"/>
      <c r="M244" s="106"/>
      <c r="N244" s="358" t="str">
        <f>IF(I250=O240,"OK","ERRORE - Seleziona una delle opzioni WP e/o Periodo per ogni voce di spesa / ERROR -  Select one of the option WP and/or Period per each single budget line!")</f>
        <v>OK</v>
      </c>
      <c r="O244" s="358"/>
      <c r="P244" s="106"/>
      <c r="Q244" s="106"/>
      <c r="R244" s="106"/>
      <c r="V244" s="293"/>
      <c r="W244" s="12"/>
      <c r="X244" s="30"/>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row>
    <row r="245" spans="1:58" ht="13.5" customHeight="1">
      <c r="A245" s="294" t="str">
        <f t="shared" si="37"/>
        <v>P3</v>
      </c>
      <c r="B245" s="93"/>
      <c r="C245" s="64">
        <f>SUMPRODUCT(($J$230:$J$239="P3")*($I$230:$I$239&lt;&gt;"")*($I$230:$I$239="WP1")*($O$230:$O$239))</f>
        <v>0</v>
      </c>
      <c r="D245" s="64">
        <f>SUMPRODUCT(($J$230:$J$239="P3")*($I$230:$I$239&lt;&gt;"")*($I$230:$I$239="WP2")*($O$230:$O$239))</f>
        <v>0</v>
      </c>
      <c r="E245" s="64">
        <f>SUMPRODUCT(($J$230:$J$239="P3")*($I$230:$I$239&lt;&gt;"")*($I$230:$I$239="WP3")*($O$230:$O$239))</f>
        <v>0</v>
      </c>
      <c r="F245" s="64">
        <f>SUMPRODUCT(($J$230:$J$239="P3")*($I$230:$I$239&lt;&gt;"")*($I$230:$I$239="WP4")*($O$230:$O$239))</f>
        <v>0</v>
      </c>
      <c r="G245" s="64">
        <f>SUMPRODUCT(($J$230:$J$239="P3")*($I$230:$I$239&lt;&gt;"")*($I$230:$I$239="WP5")*($O$230:$O$239))</f>
        <v>0</v>
      </c>
      <c r="H245" s="64">
        <f>SUMPRODUCT(($J$230:$J$239="P3")*($I$230:$I$239&lt;&gt;"")*($I$230:$I$239="WP6")*($O$230:$O$239))</f>
        <v>0</v>
      </c>
      <c r="I245" s="104">
        <f t="shared" si="38"/>
        <v>0</v>
      </c>
      <c r="J245" s="106"/>
      <c r="K245" s="106"/>
      <c r="L245" s="106"/>
      <c r="M245" s="106"/>
      <c r="N245" s="358"/>
      <c r="O245" s="358"/>
      <c r="P245" s="106"/>
      <c r="Q245" s="106"/>
      <c r="R245" s="106"/>
      <c r="V245" s="293"/>
      <c r="W245" s="12"/>
      <c r="X245" s="30"/>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row>
    <row r="246" spans="1:58" ht="13.5" customHeight="1">
      <c r="A246" s="294" t="str">
        <f t="shared" si="37"/>
        <v>P4</v>
      </c>
      <c r="B246" s="93"/>
      <c r="C246" s="64">
        <f>SUMPRODUCT(($J$230:$J$239="P4")*($I$230:$I$239&lt;&gt;"")*($I$230:$I$239="WP1")*($O$230:$O$239))</f>
        <v>0</v>
      </c>
      <c r="D246" s="64">
        <f>SUMPRODUCT(($J$230:$J$239="P4")*($I$230:$I$239&lt;&gt;"")*($I$230:$I$239="WP2")*($O$230:$O$239))</f>
        <v>0</v>
      </c>
      <c r="E246" s="64">
        <f>SUMPRODUCT(($J$230:$J$239="P4")*($I$230:$I$239&lt;&gt;"")*($I$230:$I$239="WP3")*($O$230:$O$239))</f>
        <v>0</v>
      </c>
      <c r="F246" s="64">
        <f>SUMPRODUCT(($J$230:$J$239="P4")*($I$230:$I$239&lt;&gt;"")*($I$230:$I$239="WP4")*($O$230:$O$239))</f>
        <v>0</v>
      </c>
      <c r="G246" s="64">
        <f>SUMPRODUCT(($J$230:$J$239="P4")*($I$230:$I$239&lt;&gt;"")*($I$230:$I$239="WP5")*($O$230:$O$239))</f>
        <v>0</v>
      </c>
      <c r="H246" s="64">
        <f>SUMPRODUCT(($J$230:$J$239="P4")*($I$230:$I$239&lt;&gt;"")*($I$230:$I$239="WP6")*($O$230:$O$239))</f>
        <v>0</v>
      </c>
      <c r="I246" s="104">
        <f t="shared" si="38"/>
        <v>0</v>
      </c>
      <c r="J246" s="106"/>
      <c r="K246" s="106"/>
      <c r="L246" s="106"/>
      <c r="M246" s="106"/>
      <c r="N246" s="358"/>
      <c r="O246" s="358"/>
      <c r="P246" s="106"/>
      <c r="Q246" s="106"/>
      <c r="R246" s="106"/>
      <c r="V246" s="293"/>
      <c r="W246" s="12"/>
      <c r="X246" s="30"/>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c r="BD246" s="293"/>
      <c r="BE246" s="293"/>
      <c r="BF246" s="293"/>
    </row>
    <row r="247" spans="1:58" ht="13.5" customHeight="1">
      <c r="A247" s="294" t="str">
        <f t="shared" si="37"/>
        <v>P5</v>
      </c>
      <c r="B247" s="93"/>
      <c r="C247" s="64">
        <f>SUMPRODUCT(($J$230:$J$239="P5")*($I$230:$I$239&lt;&gt;"")*($I$230:$I$239="WP1")*($O$230:$O$239))</f>
        <v>0</v>
      </c>
      <c r="D247" s="64">
        <f>SUMPRODUCT(($J$230:$J$239="P5")*($I$230:$I$239&lt;&gt;"")*($I$230:$I$239="WP2")*($O$230:$O$239))</f>
        <v>0</v>
      </c>
      <c r="E247" s="64">
        <f>SUMPRODUCT(($J$230:$J$239="P5")*($I$230:$I$239&lt;&gt;"")*($I$230:$I$239="WP3")*($O$230:$O$239))</f>
        <v>0</v>
      </c>
      <c r="F247" s="64">
        <f>SUMPRODUCT(($J$230:$J$239="P5")*($I$230:$I$239&lt;&gt;"")*($I$230:$I$239="WP4")*($O$230:$O$239))</f>
        <v>0</v>
      </c>
      <c r="G247" s="64">
        <f>SUMPRODUCT(($J$230:$J$239="P5")*($I$230:$I$239&lt;&gt;"")*($I$230:$I$239="WP5")*($O$230:$O$239))</f>
        <v>0</v>
      </c>
      <c r="H247" s="64">
        <f>SUMPRODUCT(($J$230:$J$239="P5")*($I$230:$I$239&lt;&gt;"")*($I$230:$I$239="WP6")*($O$230:$O$239))</f>
        <v>0</v>
      </c>
      <c r="I247" s="104">
        <f t="shared" si="38"/>
        <v>0</v>
      </c>
      <c r="J247" s="106"/>
      <c r="K247" s="106"/>
      <c r="L247" s="106"/>
      <c r="M247" s="106"/>
      <c r="N247" s="358"/>
      <c r="O247" s="358"/>
      <c r="P247" s="106"/>
      <c r="Q247" s="106"/>
      <c r="R247" s="106"/>
      <c r="V247" s="293"/>
      <c r="W247" s="12"/>
      <c r="X247" s="30"/>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row>
    <row r="248" spans="1:58" ht="13.5" customHeight="1">
      <c r="A248" s="294" t="str">
        <f t="shared" si="37"/>
        <v>P6</v>
      </c>
      <c r="B248" s="93"/>
      <c r="C248" s="64">
        <f>SUMPRODUCT(($J$230:$J$239="P6")*($I$230:$I$239&lt;&gt;"")*($I$230:$I$239="WP1")*($O$230:$O$239))</f>
        <v>0</v>
      </c>
      <c r="D248" s="64">
        <f>SUMPRODUCT(($J$230:$J$239="P6")*($I$230:$I$239&lt;&gt;"")*($I$230:$I$239="WP2")*($O$230:$O$239))</f>
        <v>0</v>
      </c>
      <c r="E248" s="64">
        <f>SUMPRODUCT(($J$230:$J$239="P6")*($I$230:$I$239&lt;&gt;"")*($I$230:$I$239="WP3")*($O$230:$O$239))</f>
        <v>0</v>
      </c>
      <c r="F248" s="64">
        <f>SUMPRODUCT(($J$230:$J$239="P6")*($I$230:$I$239&lt;&gt;"")*($I$230:$I$239="WP4")*($O$230:$O$239))</f>
        <v>0</v>
      </c>
      <c r="G248" s="64">
        <f>SUMPRODUCT(($J$230:$J$239="P6")*($I$230:$I$239&lt;&gt;"")*($I$230:$I$239="WP5")*($O$230:$O$239))</f>
        <v>0</v>
      </c>
      <c r="H248" s="64">
        <f>SUMPRODUCT(($J$230:$J$239="P6")*($I$230:$I$239&lt;&gt;"")*($I$230:$I$239="WP6")*($O$230:$O$239))</f>
        <v>0</v>
      </c>
      <c r="I248" s="104">
        <f t="shared" si="38"/>
        <v>0</v>
      </c>
      <c r="J248" s="106"/>
      <c r="K248" s="106"/>
      <c r="L248" s="106"/>
      <c r="M248" s="106"/>
      <c r="N248" s="358"/>
      <c r="O248" s="358"/>
      <c r="P248" s="106"/>
      <c r="Q248" s="106"/>
      <c r="R248" s="106"/>
      <c r="V248" s="293"/>
      <c r="W248" s="12"/>
      <c r="X248" s="30"/>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row>
    <row r="249" spans="1:58" ht="13.5" customHeight="1">
      <c r="A249" s="294" t="str">
        <f t="shared" si="37"/>
        <v>P7</v>
      </c>
      <c r="B249" s="93"/>
      <c r="C249" s="64">
        <f>SUMPRODUCT(($J$230:$J$239="P7")*($I$230:$I$239&lt;&gt;"")*($I$230:$I$239="WP1")*($O$230:$O$239))</f>
        <v>0</v>
      </c>
      <c r="D249" s="64">
        <f>SUMPRODUCT(($J$230:$J$239="P7")*($I$230:$I$239&lt;&gt;"")*($I$230:$I$239="WP2")*($O$230:$O$239))</f>
        <v>0</v>
      </c>
      <c r="E249" s="64">
        <f>SUMPRODUCT(($J$230:$J$239="P7")*($I$230:$I$239&lt;&gt;"")*($I$230:$I$239="WP3")*($O$230:$O$239))</f>
        <v>0</v>
      </c>
      <c r="F249" s="64">
        <f>SUMPRODUCT(($J$230:$J$239="P7")*($I$230:$I$239&lt;&gt;"")*($I$230:$I$239="WP4")*($O$230:$O$239))</f>
        <v>0</v>
      </c>
      <c r="G249" s="64">
        <f>SUMPRODUCT(($J$230:$J$239="P7")*($I$230:$I$239&lt;&gt;"")*($I$230:$I$239="WP5")*($O$230:$O$239))</f>
        <v>0</v>
      </c>
      <c r="H249" s="64">
        <f>SUMPRODUCT(($J$230:$J$239="P7")*($I$230:$I$239&lt;&gt;"")*($I$230:$I$239="WP6")*($O$230:$O$239))</f>
        <v>0</v>
      </c>
      <c r="I249" s="104">
        <f t="shared" si="38"/>
        <v>0</v>
      </c>
      <c r="J249" s="106"/>
      <c r="K249" s="106"/>
      <c r="L249" s="106"/>
      <c r="M249" s="106"/>
      <c r="N249" s="358"/>
      <c r="O249" s="358"/>
      <c r="P249" s="106"/>
      <c r="Q249" s="106"/>
      <c r="R249" s="106"/>
      <c r="V249" s="293"/>
      <c r="W249" s="12"/>
      <c r="X249" s="30"/>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row>
    <row r="250" spans="1:58" ht="18" customHeight="1">
      <c r="A250" s="65" t="s">
        <v>33</v>
      </c>
      <c r="B250" s="94"/>
      <c r="C250" s="66">
        <f>SUM(C$242:C$249)</f>
        <v>0</v>
      </c>
      <c r="D250" s="66">
        <f>SUM(D$242:D$249)</f>
        <v>0</v>
      </c>
      <c r="E250" s="66">
        <f>SUM(E$242:E$249)</f>
        <v>0</v>
      </c>
      <c r="F250" s="66">
        <f t="shared" ref="F250:H250" si="39">SUM(F$242:F$249)</f>
        <v>0</v>
      </c>
      <c r="G250" s="66">
        <f t="shared" si="39"/>
        <v>0</v>
      </c>
      <c r="H250" s="66">
        <f t="shared" si="39"/>
        <v>0</v>
      </c>
      <c r="I250" s="66">
        <f>SUM(I243:I249)</f>
        <v>0</v>
      </c>
      <c r="J250" s="106"/>
      <c r="K250" s="106"/>
      <c r="L250" s="106"/>
      <c r="M250" s="106"/>
      <c r="N250" s="358"/>
      <c r="O250" s="358"/>
      <c r="P250" s="106"/>
      <c r="Q250" s="106"/>
      <c r="R250" s="106"/>
      <c r="S250" s="22"/>
      <c r="T250" s="22"/>
      <c r="U250" s="22"/>
      <c r="V250" s="293"/>
      <c r="W250" s="12"/>
      <c r="X250" s="30"/>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row>
    <row r="251" spans="1:58" ht="18.75" customHeight="1">
      <c r="A251" s="65" t="s">
        <v>54</v>
      </c>
      <c r="B251" s="94"/>
      <c r="C251" s="66">
        <f>SUMPRODUCT(($I$230:$I$239="WP1")*($K$230:$K$239&lt;&gt;"")*($K$230:$K$239="fuori area / outside the area")*($O$230:$O$239))</f>
        <v>0</v>
      </c>
      <c r="D251" s="66">
        <f>SUMPRODUCT(($I$230:$I$239="WP2")*($K$230:$K$239&lt;&gt;"")*($K$230:$K$239="fuori area / outside the area")*($O$230:$O$239))</f>
        <v>0</v>
      </c>
      <c r="E251" s="66">
        <f>SUMPRODUCT(($I$230:$I$239="WP3")*($K$230:$K$239&lt;&gt;"")*($K$230:$K$239="fuori area / outside the area")*($O$230:$O$239))</f>
        <v>0</v>
      </c>
      <c r="F251" s="66">
        <f>SUMPRODUCT(($I$230:$I$239="WP4")*($K$230:$K$239&lt;&gt;"")*($K$230:$K$239="fuori area / outside the area")*($O$230:$O$239))</f>
        <v>0</v>
      </c>
      <c r="G251" s="66">
        <f>SUMPRODUCT(($I$230:$I$239="WP5")*($K$230:$K$239&lt;&gt;"")*($K$230:$K$239="fuori area / outside the area")*($O$230:$O$239))</f>
        <v>0</v>
      </c>
      <c r="H251" s="66">
        <f>SUMPRODUCT(($I$230:$I$239="WP6")*($K$230:$K$239&lt;&gt;"")*($K$230:$K$239="fuori area / outside the area")*($O$230:$O$239))</f>
        <v>0</v>
      </c>
      <c r="I251" s="66">
        <f>SUM(C251:H251)</f>
        <v>0</v>
      </c>
      <c r="J251" s="106"/>
      <c r="K251" s="106"/>
      <c r="L251" s="106"/>
      <c r="M251" s="106"/>
      <c r="N251" s="106"/>
      <c r="O251" s="106"/>
      <c r="P251" s="106"/>
      <c r="Q251" s="106"/>
      <c r="R251" s="106"/>
      <c r="S251" s="31"/>
      <c r="T251" s="31"/>
      <c r="U251" s="31"/>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row>
    <row r="252" spans="1:58" s="12" customFormat="1" ht="39" customHeight="1">
      <c r="A252" s="65" t="s">
        <v>173</v>
      </c>
      <c r="B252" s="94"/>
      <c r="C252" s="66">
        <f>SUMPRODUCT(($I$230:$I$239="WP1")*($H$230:$H$239&lt;&gt;"")*($H$230:$H$239="SI/YES")*($O$230:$O$239))</f>
        <v>0</v>
      </c>
      <c r="D252" s="66">
        <f>SUMPRODUCT(($I$230:$I$239="WP2")*($H$230:$H$239&lt;&gt;"")*($H$230:$H$239="SI/YES")*($O$230:$O$239))</f>
        <v>0</v>
      </c>
      <c r="E252" s="66">
        <f>SUMPRODUCT(($I$230:$I$239="WP3")*($H$230:$H$239&lt;&gt;"")*($H$230:$H$239="SI/YES")*($O$230:$O$239))</f>
        <v>0</v>
      </c>
      <c r="F252" s="66">
        <f>SUMPRODUCT(($I$230:$I$239="WP4")*($H$230:$H$239&lt;&gt;"")*($H$230:$H$239="SI/YES")*($O$230:$O$239))</f>
        <v>0</v>
      </c>
      <c r="G252" s="66">
        <f>SUMPRODUCT(($I$230:$I$239="WP5")*($H$230:$H$239&lt;&gt;"")*($H$230:$H$239="SI/YES")*($O$230:$O$239))</f>
        <v>0</v>
      </c>
      <c r="H252" s="66">
        <f>SUMPRODUCT(($I$230:$I$239="WP6")*($H$230:$H$239&lt;&gt;"")*($H$230:$H$239="SI/YES")*($O$230:$O$239))</f>
        <v>0</v>
      </c>
      <c r="I252" s="66">
        <f>SUM(C252:H252)</f>
        <v>0</v>
      </c>
      <c r="J252" s="2"/>
      <c r="K252" s="106"/>
      <c r="L252" s="106"/>
      <c r="M252" s="106"/>
      <c r="N252" s="106"/>
      <c r="O252" s="106"/>
      <c r="P252" s="23"/>
      <c r="Q252" s="23"/>
      <c r="R252" s="23"/>
      <c r="S252" s="24"/>
      <c r="T252" s="24"/>
      <c r="U252" s="24"/>
      <c r="V252" s="24"/>
      <c r="W252" s="24"/>
      <c r="X252" s="24"/>
      <c r="Y252" s="24"/>
      <c r="Z252" s="24"/>
      <c r="AA252" s="24"/>
      <c r="AB252" s="24"/>
      <c r="AC252" s="24"/>
      <c r="AD252" s="24"/>
      <c r="AE252" s="24"/>
      <c r="AF252" s="24"/>
      <c r="AG252" s="24"/>
      <c r="AH252" s="24"/>
      <c r="AI252" s="293"/>
      <c r="AJ252" s="293"/>
      <c r="AK252" s="293"/>
      <c r="AL252" s="293"/>
      <c r="AM252" s="293"/>
      <c r="AN252" s="293"/>
      <c r="AO252" s="24"/>
      <c r="AP252" s="24"/>
      <c r="AQ252" s="24"/>
      <c r="AR252" s="24"/>
      <c r="AS252" s="24"/>
      <c r="AT252" s="24"/>
      <c r="AU252" s="24"/>
      <c r="AV252" s="24"/>
      <c r="AW252" s="24"/>
      <c r="AX252" s="24"/>
      <c r="AY252" s="24"/>
      <c r="AZ252" s="24"/>
      <c r="BA252" s="24"/>
      <c r="BB252" s="24"/>
      <c r="BC252" s="24"/>
      <c r="BD252" s="24"/>
      <c r="BE252" s="24"/>
      <c r="BF252" s="24"/>
    </row>
    <row r="253" spans="1:58" s="12" customFormat="1" ht="16.5" customHeight="1">
      <c r="A253" s="23"/>
      <c r="B253" s="23"/>
      <c r="C253" s="23"/>
      <c r="D253" s="23"/>
      <c r="E253" s="23"/>
      <c r="F253" s="23"/>
      <c r="G253" s="23"/>
      <c r="H253" s="23"/>
      <c r="I253" s="23"/>
      <c r="J253" s="23"/>
      <c r="K253" s="23"/>
      <c r="L253" s="23"/>
      <c r="M253" s="23"/>
      <c r="N253" s="23"/>
      <c r="O253" s="23"/>
      <c r="P253" s="23"/>
      <c r="Q253" s="23"/>
      <c r="R253" s="23"/>
      <c r="S253" s="24"/>
      <c r="T253" s="24"/>
      <c r="U253" s="24"/>
      <c r="V253" s="24"/>
      <c r="W253" s="24"/>
      <c r="X253" s="24"/>
      <c r="Y253" s="24"/>
      <c r="Z253" s="24"/>
      <c r="AA253" s="24"/>
      <c r="AB253" s="24"/>
      <c r="AC253" s="24"/>
      <c r="AD253" s="24"/>
      <c r="AE253" s="24"/>
      <c r="AF253" s="24"/>
      <c r="AG253" s="24"/>
      <c r="AH253" s="24"/>
      <c r="AI253" s="293"/>
      <c r="AJ253" s="293"/>
      <c r="AK253" s="293"/>
      <c r="AL253" s="293"/>
      <c r="AM253" s="293"/>
      <c r="AN253" s="293"/>
      <c r="AO253" s="24"/>
      <c r="AP253" s="24"/>
      <c r="AQ253" s="24"/>
      <c r="AR253" s="24"/>
      <c r="AS253" s="24"/>
      <c r="AT253" s="24"/>
      <c r="AU253" s="24"/>
      <c r="AV253" s="24"/>
      <c r="AW253" s="24"/>
      <c r="AX253" s="24"/>
      <c r="AY253" s="24"/>
      <c r="AZ253" s="24"/>
      <c r="BA253" s="24"/>
      <c r="BB253" s="24"/>
      <c r="BC253" s="24"/>
      <c r="BD253" s="24"/>
      <c r="BE253" s="24"/>
      <c r="BF253" s="24"/>
    </row>
    <row r="254" spans="1:58" s="12" customFormat="1" ht="16.5" customHeight="1">
      <c r="A254" s="95" t="s">
        <v>152</v>
      </c>
      <c r="B254" s="23"/>
      <c r="C254" s="23"/>
      <c r="D254" s="23"/>
      <c r="E254" s="23"/>
      <c r="F254" s="23"/>
      <c r="G254" s="23"/>
      <c r="H254" s="23"/>
      <c r="I254" s="23"/>
      <c r="J254" s="23"/>
      <c r="K254" s="23"/>
      <c r="L254" s="23"/>
      <c r="M254" s="23"/>
      <c r="N254" s="23"/>
      <c r="O254" s="23"/>
      <c r="P254" s="23"/>
      <c r="Q254" s="23"/>
      <c r="R254" s="23"/>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row>
    <row r="255" spans="1:58" s="12" customFormat="1" ht="9.75" customHeight="1">
      <c r="A255" s="20"/>
      <c r="B255" s="23"/>
      <c r="C255" s="23"/>
      <c r="D255" s="23"/>
      <c r="E255" s="23"/>
      <c r="F255" s="23"/>
      <c r="G255" s="23"/>
      <c r="H255" s="23"/>
      <c r="I255" s="23"/>
      <c r="J255" s="23"/>
      <c r="K255" s="23"/>
      <c r="L255" s="23"/>
      <c r="M255" s="23"/>
      <c r="N255" s="23"/>
      <c r="O255" s="23"/>
      <c r="P255" s="23"/>
      <c r="Q255" s="23"/>
      <c r="R255" s="23"/>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row>
    <row r="256" spans="1:58" ht="84.75" customHeight="1">
      <c r="A256" s="63"/>
      <c r="B256" s="294" t="str">
        <f t="shared" ref="B256:H256" si="40">B60</f>
        <v>WP0</v>
      </c>
      <c r="C256" s="294" t="str">
        <f t="shared" si="40"/>
        <v>WP1</v>
      </c>
      <c r="D256" s="294" t="str">
        <f t="shared" si="40"/>
        <v>WP2</v>
      </c>
      <c r="E256" s="294" t="str">
        <f t="shared" si="40"/>
        <v>WP3</v>
      </c>
      <c r="F256" s="294" t="str">
        <f t="shared" si="40"/>
        <v>WP4</v>
      </c>
      <c r="G256" s="294" t="str">
        <f t="shared" si="40"/>
        <v>WP5</v>
      </c>
      <c r="H256" s="294" t="str">
        <f t="shared" si="40"/>
        <v>WP6</v>
      </c>
      <c r="I256" s="294" t="s">
        <v>33</v>
      </c>
      <c r="J256" s="106"/>
      <c r="K256" s="106"/>
      <c r="L256" s="106"/>
      <c r="M256" s="106"/>
      <c r="N256" s="106"/>
      <c r="O256" s="106"/>
      <c r="P256" s="106"/>
      <c r="Q256" s="106"/>
      <c r="R256" s="106"/>
      <c r="V256" s="293"/>
      <c r="W256" s="12"/>
      <c r="X256" s="24"/>
      <c r="Y256" s="293"/>
      <c r="Z256" s="293"/>
      <c r="AA256" s="293"/>
      <c r="AB256" s="293"/>
      <c r="AC256" s="293"/>
      <c r="AD256" s="293"/>
      <c r="AE256" s="293"/>
      <c r="AF256" s="293"/>
      <c r="AG256" s="293"/>
      <c r="AH256" s="86"/>
      <c r="AI256" s="86"/>
      <c r="AJ256" s="86"/>
      <c r="AK256" s="86"/>
      <c r="AL256" s="86"/>
      <c r="AM256" s="293"/>
      <c r="AN256" s="293"/>
      <c r="AO256" s="293"/>
      <c r="AP256" s="293"/>
      <c r="AQ256" s="293"/>
      <c r="AR256" s="293"/>
      <c r="AS256" s="293"/>
      <c r="AT256" s="293"/>
      <c r="AU256" s="293"/>
      <c r="AV256" s="293"/>
      <c r="AW256" s="293"/>
      <c r="AX256" s="293"/>
      <c r="AY256" s="293"/>
      <c r="AZ256" s="293"/>
      <c r="BA256" s="293"/>
      <c r="BB256" s="293"/>
      <c r="BC256" s="293"/>
      <c r="BD256" s="293"/>
      <c r="BE256" s="293"/>
      <c r="BF256" s="293"/>
    </row>
    <row r="257" spans="1:58" ht="36" customHeight="1">
      <c r="A257" s="294" t="str">
        <f>A47</f>
        <v>Costi del personale - costi reali /  staff costs - real costs</v>
      </c>
      <c r="B257" s="110">
        <f t="shared" ref="B257:H257" si="41">B69+B90</f>
        <v>0</v>
      </c>
      <c r="C257" s="110">
        <f t="shared" si="41"/>
        <v>0</v>
      </c>
      <c r="D257" s="110">
        <f t="shared" si="41"/>
        <v>0</v>
      </c>
      <c r="E257" s="110">
        <f t="shared" si="41"/>
        <v>0</v>
      </c>
      <c r="F257" s="110">
        <f t="shared" si="41"/>
        <v>0</v>
      </c>
      <c r="G257" s="110">
        <f t="shared" si="41"/>
        <v>0</v>
      </c>
      <c r="H257" s="110">
        <f t="shared" si="41"/>
        <v>0</v>
      </c>
      <c r="I257" s="112">
        <f>SUM(B257:H257)</f>
        <v>0</v>
      </c>
      <c r="J257" s="106"/>
      <c r="K257" s="106"/>
      <c r="L257" s="106"/>
      <c r="M257" s="106"/>
      <c r="N257" s="106"/>
      <c r="O257" s="106"/>
      <c r="P257" s="106"/>
      <c r="Q257" s="106"/>
      <c r="R257" s="106"/>
      <c r="V257" s="293"/>
      <c r="W257" s="12"/>
      <c r="X257" s="30"/>
      <c r="Y257" s="293"/>
      <c r="Z257" s="293"/>
      <c r="AA257" s="293"/>
      <c r="AB257" s="293"/>
      <c r="AC257" s="293"/>
      <c r="AD257" s="293"/>
      <c r="AE257" s="293"/>
      <c r="AF257" s="293"/>
      <c r="AG257" s="293"/>
      <c r="AH257" s="87"/>
      <c r="AI257" s="87"/>
      <c r="AJ257" s="87"/>
      <c r="AK257" s="87"/>
      <c r="AL257" s="87"/>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row>
    <row r="258" spans="1:58" ht="57" customHeight="1">
      <c r="A258" s="322" t="s">
        <v>77</v>
      </c>
      <c r="B258" s="110">
        <f>B104</f>
        <v>0</v>
      </c>
      <c r="C258" s="110">
        <f t="shared" ref="C258:H258" si="42">C104</f>
        <v>0</v>
      </c>
      <c r="D258" s="110">
        <f t="shared" si="42"/>
        <v>0</v>
      </c>
      <c r="E258" s="110">
        <f t="shared" si="42"/>
        <v>0</v>
      </c>
      <c r="F258" s="110">
        <f t="shared" si="42"/>
        <v>0</v>
      </c>
      <c r="G258" s="110">
        <f t="shared" si="42"/>
        <v>0</v>
      </c>
      <c r="H258" s="110">
        <f t="shared" si="42"/>
        <v>0</v>
      </c>
      <c r="I258" s="112">
        <f t="shared" ref="I258" si="43">SUM(B258:H258)</f>
        <v>0</v>
      </c>
      <c r="J258" s="106"/>
      <c r="K258" s="106"/>
      <c r="L258" s="106"/>
      <c r="M258" s="106"/>
      <c r="N258" s="106"/>
      <c r="O258" s="106"/>
      <c r="P258" s="106"/>
      <c r="Q258" s="106"/>
      <c r="R258" s="106"/>
      <c r="V258" s="293"/>
      <c r="W258" s="12"/>
      <c r="X258" s="30"/>
      <c r="Y258" s="293"/>
      <c r="Z258" s="293"/>
      <c r="AA258" s="293"/>
      <c r="AB258" s="293"/>
      <c r="AC258" s="293"/>
      <c r="AD258" s="293"/>
      <c r="AE258" s="293"/>
      <c r="AF258" s="293"/>
      <c r="AG258" s="293"/>
      <c r="AH258" s="87"/>
      <c r="AI258" s="87"/>
      <c r="AJ258" s="87"/>
      <c r="AK258" s="87"/>
      <c r="AL258" s="87"/>
      <c r="AM258" s="293"/>
      <c r="AN258" s="293"/>
      <c r="AO258" s="293"/>
      <c r="AP258" s="293"/>
      <c r="AQ258" s="293"/>
      <c r="AR258" s="293"/>
      <c r="AS258" s="293"/>
      <c r="AT258" s="293"/>
      <c r="AU258" s="293"/>
      <c r="AV258" s="293"/>
      <c r="AW258" s="293"/>
      <c r="AX258" s="293"/>
      <c r="AY258" s="293"/>
      <c r="AZ258" s="293"/>
      <c r="BA258" s="293"/>
      <c r="BB258" s="293"/>
      <c r="BC258" s="293"/>
      <c r="BD258" s="293"/>
      <c r="BE258" s="293"/>
      <c r="BF258" s="293"/>
    </row>
    <row r="259" spans="1:58" ht="50.25" customHeight="1">
      <c r="A259" s="294" t="str">
        <f>A111</f>
        <v>Spese di viaggio e soggiorno / Travel and accommodation costs</v>
      </c>
      <c r="B259" s="110">
        <f t="shared" ref="B259:H259" si="44">B133</f>
        <v>0</v>
      </c>
      <c r="C259" s="110">
        <f t="shared" si="44"/>
        <v>0</v>
      </c>
      <c r="D259" s="110">
        <f t="shared" si="44"/>
        <v>0</v>
      </c>
      <c r="E259" s="110">
        <f t="shared" si="44"/>
        <v>0</v>
      </c>
      <c r="F259" s="110">
        <f t="shared" si="44"/>
        <v>0</v>
      </c>
      <c r="G259" s="110">
        <f t="shared" si="44"/>
        <v>0</v>
      </c>
      <c r="H259" s="110">
        <f t="shared" si="44"/>
        <v>0</v>
      </c>
      <c r="I259" s="112">
        <f t="shared" ref="I259:I262" si="45">SUM(B259:H259)</f>
        <v>0</v>
      </c>
      <c r="J259" s="106"/>
      <c r="K259" s="106"/>
      <c r="L259" s="106"/>
      <c r="M259" s="106"/>
      <c r="N259" s="106"/>
      <c r="O259" s="106"/>
      <c r="P259" s="106"/>
      <c r="Q259" s="106"/>
      <c r="R259" s="106"/>
      <c r="V259" s="293"/>
      <c r="W259" s="12"/>
      <c r="X259" s="30"/>
      <c r="Y259" s="293"/>
      <c r="Z259" s="293"/>
      <c r="AA259" s="293"/>
      <c r="AB259" s="293"/>
      <c r="AC259" s="293"/>
      <c r="AD259" s="293"/>
      <c r="AE259" s="293"/>
      <c r="AF259" s="293"/>
      <c r="AG259" s="293"/>
      <c r="AH259" s="87"/>
      <c r="AI259" s="87"/>
      <c r="AJ259" s="87"/>
      <c r="AK259" s="87"/>
      <c r="AL259" s="87"/>
      <c r="AM259" s="293"/>
      <c r="AN259" s="293"/>
      <c r="AO259" s="293"/>
      <c r="AP259" s="293"/>
      <c r="AQ259" s="293"/>
      <c r="AR259" s="293"/>
      <c r="AS259" s="293"/>
      <c r="AT259" s="293"/>
      <c r="AU259" s="293"/>
      <c r="AV259" s="293"/>
      <c r="AW259" s="293"/>
      <c r="AX259" s="293"/>
      <c r="AY259" s="293"/>
      <c r="AZ259" s="293"/>
      <c r="BA259" s="293"/>
      <c r="BB259" s="293"/>
      <c r="BC259" s="293"/>
      <c r="BD259" s="293"/>
      <c r="BE259" s="293"/>
      <c r="BF259" s="293"/>
    </row>
    <row r="260" spans="1:58" ht="63" customHeight="1">
      <c r="A260" s="294" t="str">
        <f>A141</f>
        <v>Costi per consulenze e servizi / External expertise and services costs</v>
      </c>
      <c r="B260" s="110">
        <f t="shared" ref="B260:H260" si="46">B163</f>
        <v>0</v>
      </c>
      <c r="C260" s="110">
        <f t="shared" si="46"/>
        <v>0</v>
      </c>
      <c r="D260" s="110">
        <f t="shared" si="46"/>
        <v>0</v>
      </c>
      <c r="E260" s="110">
        <f t="shared" si="46"/>
        <v>0</v>
      </c>
      <c r="F260" s="110">
        <f t="shared" si="46"/>
        <v>0</v>
      </c>
      <c r="G260" s="110">
        <f t="shared" si="46"/>
        <v>0</v>
      </c>
      <c r="H260" s="110">
        <f t="shared" si="46"/>
        <v>0</v>
      </c>
      <c r="I260" s="112">
        <f t="shared" si="45"/>
        <v>0</v>
      </c>
      <c r="J260" s="106"/>
      <c r="K260" s="106"/>
      <c r="L260" s="106"/>
      <c r="M260" s="106"/>
      <c r="N260" s="106"/>
      <c r="O260" s="106"/>
      <c r="P260" s="106"/>
      <c r="Q260" s="106"/>
      <c r="R260" s="106"/>
      <c r="V260" s="293"/>
      <c r="W260" s="12"/>
      <c r="X260" s="30"/>
      <c r="Y260" s="293"/>
      <c r="Z260" s="293"/>
      <c r="AA260" s="293"/>
      <c r="AB260" s="293"/>
      <c r="AC260" s="293"/>
      <c r="AD260" s="293"/>
      <c r="AE260" s="293"/>
      <c r="AF260" s="293"/>
      <c r="AG260" s="293"/>
      <c r="AH260" s="87"/>
      <c r="AI260" s="87"/>
      <c r="AJ260" s="87"/>
      <c r="AK260" s="87"/>
      <c r="AL260" s="87"/>
      <c r="AM260" s="293"/>
      <c r="AN260" s="293"/>
      <c r="AO260" s="293"/>
      <c r="AP260" s="293"/>
      <c r="AQ260" s="293"/>
      <c r="AR260" s="293"/>
      <c r="AS260" s="293"/>
      <c r="AT260" s="293"/>
      <c r="AU260" s="293"/>
      <c r="AV260" s="293"/>
      <c r="AW260" s="293"/>
      <c r="AX260" s="293"/>
      <c r="AY260" s="293"/>
      <c r="AZ260" s="293"/>
      <c r="BA260" s="293"/>
      <c r="BB260" s="293"/>
      <c r="BC260" s="293"/>
      <c r="BD260" s="293"/>
      <c r="BE260" s="293"/>
      <c r="BF260" s="293"/>
    </row>
    <row r="261" spans="1:58" ht="30.75" customHeight="1">
      <c r="A261" s="294" t="str">
        <f>A170</f>
        <v xml:space="preserve">Attrezzature /   Equipment </v>
      </c>
      <c r="B261" s="110">
        <f t="shared" ref="B261:H261" si="47">B192</f>
        <v>0</v>
      </c>
      <c r="C261" s="110">
        <f t="shared" si="47"/>
        <v>0</v>
      </c>
      <c r="D261" s="110">
        <f t="shared" si="47"/>
        <v>0</v>
      </c>
      <c r="E261" s="110">
        <f t="shared" si="47"/>
        <v>0</v>
      </c>
      <c r="F261" s="110">
        <f t="shared" si="47"/>
        <v>0</v>
      </c>
      <c r="G261" s="110">
        <f t="shared" si="47"/>
        <v>0</v>
      </c>
      <c r="H261" s="110">
        <f t="shared" si="47"/>
        <v>0</v>
      </c>
      <c r="I261" s="112">
        <f t="shared" si="45"/>
        <v>0</v>
      </c>
      <c r="J261" s="106"/>
      <c r="K261" s="106"/>
      <c r="L261" s="106"/>
      <c r="M261" s="106"/>
      <c r="N261" s="106"/>
      <c r="O261" s="106"/>
      <c r="P261" s="106"/>
      <c r="Q261" s="106"/>
      <c r="R261" s="106"/>
      <c r="V261" s="293"/>
      <c r="W261" s="12"/>
      <c r="X261" s="30"/>
      <c r="Y261" s="293"/>
      <c r="Z261" s="293"/>
      <c r="AA261" s="293"/>
      <c r="AB261" s="293"/>
      <c r="AC261" s="293"/>
      <c r="AD261" s="293"/>
      <c r="AE261" s="293"/>
      <c r="AF261" s="293"/>
      <c r="AG261" s="293"/>
      <c r="AH261" s="87"/>
      <c r="AI261" s="87"/>
      <c r="AJ261" s="87"/>
      <c r="AK261" s="87"/>
      <c r="AL261" s="87"/>
      <c r="AM261" s="293"/>
      <c r="AN261" s="293"/>
      <c r="AO261" s="293"/>
      <c r="AP261" s="293"/>
      <c r="AQ261" s="293"/>
      <c r="AR261" s="293"/>
      <c r="AS261" s="293"/>
      <c r="AT261" s="293"/>
      <c r="AU261" s="293"/>
      <c r="AV261" s="293"/>
      <c r="AW261" s="293"/>
      <c r="AX261" s="293"/>
      <c r="AY261" s="293"/>
      <c r="AZ261" s="293"/>
      <c r="BA261" s="293"/>
      <c r="BB261" s="293"/>
      <c r="BC261" s="293"/>
      <c r="BD261" s="293"/>
      <c r="BE261" s="293"/>
      <c r="BF261" s="293"/>
    </row>
    <row r="262" spans="1:58" ht="31.5" customHeight="1">
      <c r="A262" s="294" t="str">
        <f>A199</f>
        <v>Infrastrutture e lavori / Infrastructure and works</v>
      </c>
      <c r="B262" s="110">
        <f>B221</f>
        <v>0</v>
      </c>
      <c r="C262" s="110">
        <f t="shared" ref="C262:H262" si="48">C221</f>
        <v>0</v>
      </c>
      <c r="D262" s="110">
        <f t="shared" si="48"/>
        <v>0</v>
      </c>
      <c r="E262" s="110">
        <f t="shared" si="48"/>
        <v>0</v>
      </c>
      <c r="F262" s="110">
        <f t="shared" si="48"/>
        <v>0</v>
      </c>
      <c r="G262" s="110">
        <f t="shared" si="48"/>
        <v>0</v>
      </c>
      <c r="H262" s="110">
        <f t="shared" si="48"/>
        <v>0</v>
      </c>
      <c r="I262" s="112">
        <f t="shared" si="45"/>
        <v>0</v>
      </c>
      <c r="J262" s="106"/>
      <c r="K262" s="126"/>
      <c r="L262" s="106"/>
      <c r="M262" s="106"/>
      <c r="N262" s="106"/>
      <c r="O262" s="106"/>
      <c r="P262" s="106"/>
      <c r="Q262" s="106"/>
      <c r="R262" s="106"/>
      <c r="V262" s="293"/>
      <c r="W262" s="12"/>
      <c r="X262" s="30"/>
      <c r="Y262" s="293"/>
      <c r="Z262" s="293"/>
      <c r="AA262" s="293"/>
      <c r="AB262" s="293"/>
      <c r="AC262" s="293"/>
      <c r="AD262" s="293"/>
      <c r="AE262" s="293"/>
      <c r="AF262" s="293"/>
      <c r="AG262" s="293"/>
      <c r="AH262" s="87"/>
      <c r="AI262" s="87"/>
      <c r="AJ262" s="87"/>
      <c r="AK262" s="87"/>
      <c r="AL262" s="87"/>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row>
    <row r="263" spans="1:58" ht="36" customHeight="1">
      <c r="A263" s="65" t="s">
        <v>151</v>
      </c>
      <c r="B263" s="105">
        <f>SUM(B$257:B$262)</f>
        <v>0</v>
      </c>
      <c r="C263" s="105">
        <f t="shared" ref="C263:F263" si="49">SUM(C$257:C$262)</f>
        <v>0</v>
      </c>
      <c r="D263" s="105">
        <f t="shared" si="49"/>
        <v>0</v>
      </c>
      <c r="E263" s="105">
        <f t="shared" si="49"/>
        <v>0</v>
      </c>
      <c r="F263" s="105">
        <f t="shared" si="49"/>
        <v>0</v>
      </c>
      <c r="G263" s="105">
        <f>SUM(G$257:G$262)</f>
        <v>0</v>
      </c>
      <c r="H263" s="105">
        <f>SUM(H$257:H$262)</f>
        <v>0</v>
      </c>
      <c r="I263" s="105">
        <f>SUM(I$257:I$262)</f>
        <v>0</v>
      </c>
      <c r="J263" s="106"/>
      <c r="K263" s="126"/>
      <c r="L263" s="106"/>
      <c r="M263" s="106"/>
      <c r="N263" s="106"/>
      <c r="O263" s="106"/>
      <c r="P263" s="106"/>
      <c r="Q263" s="106"/>
      <c r="R263" s="106"/>
      <c r="V263" s="293"/>
      <c r="W263" s="12"/>
      <c r="X263" s="30"/>
      <c r="Y263" s="293"/>
      <c r="Z263" s="293"/>
      <c r="AA263" s="293"/>
      <c r="AB263" s="293"/>
      <c r="AC263" s="293"/>
      <c r="AD263" s="293"/>
      <c r="AE263" s="293"/>
      <c r="AF263" s="293"/>
      <c r="AG263" s="293"/>
      <c r="AH263" s="88"/>
      <c r="AI263" s="88"/>
      <c r="AJ263" s="88"/>
      <c r="AK263" s="88"/>
      <c r="AL263" s="88"/>
      <c r="AM263" s="293"/>
      <c r="AN263" s="293"/>
      <c r="AO263" s="293"/>
      <c r="AP263" s="293"/>
      <c r="AQ263" s="293"/>
      <c r="AR263" s="293"/>
      <c r="AS263" s="293"/>
      <c r="AT263" s="293"/>
      <c r="AU263" s="293"/>
      <c r="AV263" s="293"/>
      <c r="AW263" s="293"/>
      <c r="AX263" s="293"/>
      <c r="AY263" s="293"/>
      <c r="AZ263" s="293"/>
      <c r="BA263" s="293"/>
      <c r="BB263" s="293"/>
      <c r="BC263" s="293"/>
      <c r="BD263" s="293"/>
      <c r="BE263" s="293"/>
      <c r="BF263" s="293"/>
    </row>
    <row r="264" spans="1:58" ht="31.5" customHeight="1">
      <c r="A264" s="65" t="s">
        <v>150</v>
      </c>
      <c r="B264" s="117">
        <f>B250</f>
        <v>0</v>
      </c>
      <c r="C264" s="117">
        <f>C250</f>
        <v>0</v>
      </c>
      <c r="D264" s="117">
        <f t="shared" ref="D264:H264" si="50">D250</f>
        <v>0</v>
      </c>
      <c r="E264" s="117">
        <f t="shared" si="50"/>
        <v>0</v>
      </c>
      <c r="F264" s="117">
        <f t="shared" si="50"/>
        <v>0</v>
      </c>
      <c r="G264" s="117">
        <f t="shared" si="50"/>
        <v>0</v>
      </c>
      <c r="H264" s="117">
        <f t="shared" si="50"/>
        <v>0</v>
      </c>
      <c r="I264" s="118">
        <f>SUM(B264:H264)</f>
        <v>0</v>
      </c>
      <c r="J264" s="106"/>
      <c r="K264" s="106"/>
      <c r="L264" s="106"/>
      <c r="M264" s="106"/>
      <c r="N264" s="106"/>
      <c r="O264" s="106"/>
      <c r="P264" s="106"/>
      <c r="Q264" s="106"/>
      <c r="R264" s="106"/>
      <c r="V264" s="293"/>
      <c r="W264" s="12"/>
      <c r="X264" s="30"/>
      <c r="Y264" s="293"/>
      <c r="Z264" s="293"/>
      <c r="AA264" s="293"/>
      <c r="AB264" s="293"/>
      <c r="AC264" s="293"/>
      <c r="AD264" s="293"/>
      <c r="AE264" s="293"/>
      <c r="AF264" s="293"/>
      <c r="AG264" s="293"/>
      <c r="AH264" s="87"/>
      <c r="AI264" s="87"/>
      <c r="AJ264" s="87"/>
      <c r="AK264" s="87"/>
      <c r="AL264" s="87"/>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row>
    <row r="265" spans="1:58" ht="46.5" customHeight="1">
      <c r="A265" s="65" t="s">
        <v>173</v>
      </c>
      <c r="B265" s="119">
        <f>B71</f>
        <v>0</v>
      </c>
      <c r="C265" s="119">
        <f t="shared" ref="C265:H265" si="51">C71+C135+C165+C194+C223+C252</f>
        <v>0</v>
      </c>
      <c r="D265" s="119">
        <f t="shared" si="51"/>
        <v>0</v>
      </c>
      <c r="E265" s="119">
        <f t="shared" si="51"/>
        <v>0</v>
      </c>
      <c r="F265" s="119">
        <f t="shared" si="51"/>
        <v>0</v>
      </c>
      <c r="G265" s="119">
        <f t="shared" si="51"/>
        <v>0</v>
      </c>
      <c r="H265" s="119">
        <f t="shared" si="51"/>
        <v>0</v>
      </c>
      <c r="I265" s="118">
        <f t="shared" ref="I265:I266" si="52">SUM(B265:H265)</f>
        <v>0</v>
      </c>
      <c r="J265" s="126"/>
      <c r="K265" s="126"/>
      <c r="L265" s="126"/>
      <c r="M265" s="126"/>
      <c r="N265" s="126"/>
      <c r="O265" s="126"/>
      <c r="P265" s="126"/>
      <c r="V265" s="293"/>
      <c r="W265" s="12"/>
      <c r="X265" s="30"/>
      <c r="Y265" s="293"/>
      <c r="Z265" s="293"/>
      <c r="AA265" s="293"/>
      <c r="AB265" s="293"/>
      <c r="AC265" s="293"/>
      <c r="AD265" s="293"/>
      <c r="AE265" s="293"/>
      <c r="AF265" s="293"/>
      <c r="AG265" s="293"/>
      <c r="AH265" s="88"/>
      <c r="AI265" s="88"/>
      <c r="AJ265" s="88"/>
      <c r="AK265" s="88"/>
      <c r="AL265" s="88"/>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row>
    <row r="266" spans="1:58" ht="32.25" customHeight="1">
      <c r="A266" s="65" t="s">
        <v>54</v>
      </c>
      <c r="B266" s="119">
        <f t="shared" ref="B266:H266" si="53">B70+B91+B105+B134+B164+B193+B222-B251</f>
        <v>0</v>
      </c>
      <c r="C266" s="119">
        <f t="shared" si="53"/>
        <v>0</v>
      </c>
      <c r="D266" s="119">
        <f t="shared" si="53"/>
        <v>0</v>
      </c>
      <c r="E266" s="119">
        <f t="shared" si="53"/>
        <v>0</v>
      </c>
      <c r="F266" s="119">
        <f t="shared" si="53"/>
        <v>0</v>
      </c>
      <c r="G266" s="119">
        <f t="shared" si="53"/>
        <v>0</v>
      </c>
      <c r="H266" s="119">
        <f t="shared" si="53"/>
        <v>0</v>
      </c>
      <c r="I266" s="118">
        <f t="shared" si="52"/>
        <v>0</v>
      </c>
      <c r="J266" s="106"/>
      <c r="K266" s="106"/>
      <c r="L266" s="106"/>
      <c r="M266" s="106"/>
      <c r="N266" s="106"/>
      <c r="O266" s="106"/>
      <c r="P266" s="106"/>
      <c r="Q266" s="106"/>
      <c r="R266" s="106"/>
      <c r="S266" s="31"/>
      <c r="T266" s="31"/>
      <c r="U266" s="31"/>
      <c r="V266" s="293"/>
      <c r="W266" s="293"/>
      <c r="X266" s="293"/>
      <c r="Y266" s="293"/>
      <c r="Z266" s="293"/>
      <c r="AA266" s="293"/>
      <c r="AB266" s="293"/>
      <c r="AC266" s="293"/>
      <c r="AD266" s="293"/>
      <c r="AE266" s="293"/>
      <c r="AF266" s="293"/>
      <c r="AG266" s="293"/>
      <c r="AH266" s="88"/>
      <c r="AI266" s="88"/>
      <c r="AJ266" s="88"/>
      <c r="AK266" s="88"/>
      <c r="AL266" s="88"/>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row>
    <row r="267" spans="1:58" s="12" customFormat="1" ht="42.75" customHeight="1">
      <c r="A267" s="128" t="s">
        <v>82</v>
      </c>
      <c r="B267" s="129">
        <f t="shared" ref="B267:H267" si="54">SUM(B$257:B$262)-B250-B265</f>
        <v>0</v>
      </c>
      <c r="C267" s="129">
        <f t="shared" si="54"/>
        <v>0</v>
      </c>
      <c r="D267" s="129">
        <f t="shared" si="54"/>
        <v>0</v>
      </c>
      <c r="E267" s="129">
        <f t="shared" si="54"/>
        <v>0</v>
      </c>
      <c r="F267" s="129">
        <f t="shared" si="54"/>
        <v>0</v>
      </c>
      <c r="G267" s="129">
        <f t="shared" si="54"/>
        <v>0</v>
      </c>
      <c r="H267" s="129">
        <f t="shared" si="54"/>
        <v>0</v>
      </c>
      <c r="I267" s="129">
        <f>SUM(I$257:I$262)-I250-I265</f>
        <v>0</v>
      </c>
      <c r="J267" s="159"/>
      <c r="K267" s="106"/>
      <c r="L267" s="106"/>
      <c r="M267" s="23"/>
      <c r="N267" s="23"/>
      <c r="O267" s="23"/>
      <c r="P267" s="23"/>
      <c r="Q267" s="23"/>
      <c r="R267" s="23"/>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row>
    <row r="268" spans="1:58" s="12" customFormat="1" ht="17.25" customHeight="1">
      <c r="A268" s="23"/>
      <c r="B268" s="23"/>
      <c r="C268" s="23"/>
      <c r="D268" s="23"/>
      <c r="E268" s="23"/>
      <c r="F268" s="23"/>
      <c r="G268" s="23"/>
      <c r="H268" s="23"/>
      <c r="I268" s="23"/>
      <c r="J268" s="23"/>
      <c r="K268" s="23"/>
      <c r="L268" s="23"/>
      <c r="M268" s="23"/>
      <c r="N268" s="23"/>
      <c r="O268" s="23"/>
      <c r="P268" s="23"/>
      <c r="Q268" s="23"/>
      <c r="R268" s="23"/>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row>
    <row r="269" spans="1:58" s="12" customFormat="1" ht="16.5" customHeight="1">
      <c r="A269" s="95" t="s">
        <v>153</v>
      </c>
      <c r="B269" s="23"/>
      <c r="C269" s="23"/>
      <c r="D269" s="23"/>
      <c r="E269" s="23"/>
      <c r="F269" s="23"/>
      <c r="G269" s="23"/>
      <c r="H269" s="23"/>
      <c r="I269" s="23"/>
      <c r="J269" s="23"/>
      <c r="K269" s="23"/>
      <c r="L269" s="23"/>
      <c r="M269" s="23"/>
      <c r="N269" s="23"/>
      <c r="O269" s="23"/>
      <c r="P269" s="23"/>
      <c r="Q269" s="23"/>
      <c r="R269" s="23"/>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row>
    <row r="270" spans="1:58" s="12" customFormat="1" ht="6.75" customHeight="1">
      <c r="A270" s="23"/>
      <c r="B270" s="23"/>
      <c r="C270" s="23"/>
      <c r="D270" s="23"/>
      <c r="E270" s="23"/>
      <c r="F270" s="23"/>
      <c r="G270" s="23"/>
      <c r="H270" s="23"/>
      <c r="I270" s="23"/>
      <c r="J270" s="23"/>
      <c r="K270" s="23"/>
      <c r="L270" s="23"/>
      <c r="M270" s="23"/>
      <c r="N270" s="23"/>
      <c r="O270" s="23"/>
      <c r="P270" s="23"/>
      <c r="Q270" s="23"/>
      <c r="R270" s="23"/>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row>
    <row r="271" spans="1:58" ht="74.25" customHeight="1">
      <c r="A271" s="63"/>
      <c r="B271" s="294" t="s">
        <v>57</v>
      </c>
      <c r="C271" s="294" t="s">
        <v>59</v>
      </c>
      <c r="D271" s="294" t="s">
        <v>60</v>
      </c>
      <c r="E271" s="294" t="s">
        <v>61</v>
      </c>
      <c r="F271" s="294" t="s">
        <v>62</v>
      </c>
      <c r="G271" s="294" t="s">
        <v>63</v>
      </c>
      <c r="H271" s="294" t="s">
        <v>64</v>
      </c>
      <c r="I271" s="294" t="s">
        <v>33</v>
      </c>
      <c r="J271" s="106"/>
      <c r="K271" s="106"/>
      <c r="L271" s="106"/>
      <c r="M271" s="106"/>
      <c r="N271" s="106"/>
      <c r="O271" s="106"/>
      <c r="P271" s="106"/>
      <c r="Q271" s="106"/>
      <c r="R271" s="106"/>
      <c r="V271" s="293"/>
      <c r="W271" s="12"/>
      <c r="X271" s="24"/>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c r="BD271" s="293"/>
      <c r="BE271" s="293"/>
      <c r="BF271" s="293"/>
    </row>
    <row r="272" spans="1:58" ht="13.5" customHeight="1">
      <c r="A272" s="294" t="str">
        <f>Page_2!A51</f>
        <v>P0</v>
      </c>
      <c r="B272" s="110">
        <f>B61+B82+B96+B96+B125+B155+B184+B213</f>
        <v>0</v>
      </c>
      <c r="C272" s="111"/>
      <c r="D272" s="111"/>
      <c r="E272" s="111"/>
      <c r="F272" s="111"/>
      <c r="G272" s="111"/>
      <c r="H272" s="111"/>
      <c r="I272" s="112">
        <f>B272</f>
        <v>0</v>
      </c>
      <c r="J272" s="106"/>
      <c r="K272" s="106"/>
      <c r="L272" s="106"/>
      <c r="M272" s="106"/>
      <c r="N272" s="106"/>
      <c r="O272" s="106"/>
      <c r="P272" s="106"/>
      <c r="Q272" s="106"/>
      <c r="R272" s="106"/>
      <c r="V272" s="293"/>
      <c r="W272" s="12"/>
      <c r="X272" s="30"/>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row>
    <row r="273" spans="1:58" ht="13.5" customHeight="1">
      <c r="A273" s="294" t="str">
        <f>Page_2!A52</f>
        <v>P1</v>
      </c>
      <c r="B273" s="111"/>
      <c r="C273" s="110">
        <f t="shared" ref="C273:H279" si="55">C62+C83+C97+C126+C156+C185+C214</f>
        <v>0</v>
      </c>
      <c r="D273" s="110">
        <f t="shared" si="55"/>
        <v>0</v>
      </c>
      <c r="E273" s="110">
        <f t="shared" si="55"/>
        <v>0</v>
      </c>
      <c r="F273" s="110">
        <f t="shared" si="55"/>
        <v>0</v>
      </c>
      <c r="G273" s="110">
        <f t="shared" si="55"/>
        <v>0</v>
      </c>
      <c r="H273" s="110">
        <f t="shared" si="55"/>
        <v>0</v>
      </c>
      <c r="I273" s="112">
        <f>SUM(C273:H273)</f>
        <v>0</v>
      </c>
      <c r="J273" s="106"/>
      <c r="K273" s="106"/>
      <c r="L273" s="106"/>
      <c r="M273" s="106"/>
      <c r="N273" s="106"/>
      <c r="O273" s="106"/>
      <c r="P273" s="106"/>
      <c r="Q273" s="106"/>
      <c r="R273" s="106"/>
      <c r="V273" s="293"/>
      <c r="W273" s="12"/>
      <c r="X273" s="30"/>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row>
    <row r="274" spans="1:58" ht="13.5" customHeight="1">
      <c r="A274" s="294" t="str">
        <f>Page_2!A53</f>
        <v>P2</v>
      </c>
      <c r="B274" s="111"/>
      <c r="C274" s="110">
        <f t="shared" si="55"/>
        <v>0</v>
      </c>
      <c r="D274" s="110">
        <f t="shared" si="55"/>
        <v>0</v>
      </c>
      <c r="E274" s="110">
        <f t="shared" si="55"/>
        <v>0</v>
      </c>
      <c r="F274" s="110">
        <f t="shared" si="55"/>
        <v>0</v>
      </c>
      <c r="G274" s="110">
        <f t="shared" si="55"/>
        <v>0</v>
      </c>
      <c r="H274" s="110">
        <f t="shared" si="55"/>
        <v>0</v>
      </c>
      <c r="I274" s="112">
        <f t="shared" ref="I274:I279" si="56">SUM(C274:H274)</f>
        <v>0</v>
      </c>
      <c r="J274" s="106"/>
      <c r="K274" s="106"/>
      <c r="L274" s="106"/>
      <c r="M274" s="106"/>
      <c r="N274" s="106"/>
      <c r="O274" s="106"/>
      <c r="P274" s="106"/>
      <c r="Q274" s="106"/>
      <c r="R274" s="106"/>
      <c r="V274" s="293"/>
      <c r="W274" s="12"/>
      <c r="X274" s="30"/>
      <c r="Y274" s="293"/>
      <c r="Z274" s="293"/>
      <c r="AA274" s="293"/>
      <c r="AB274" s="293"/>
      <c r="AC274" s="293"/>
      <c r="AD274" s="293"/>
      <c r="AE274" s="293"/>
      <c r="AF274" s="293"/>
      <c r="AG274" s="293"/>
      <c r="AH274" s="293"/>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row>
    <row r="275" spans="1:58" ht="13.5" customHeight="1">
      <c r="A275" s="294" t="str">
        <f>Page_2!A54</f>
        <v>P3</v>
      </c>
      <c r="B275" s="111"/>
      <c r="C275" s="110">
        <f t="shared" si="55"/>
        <v>0</v>
      </c>
      <c r="D275" s="110">
        <f t="shared" si="55"/>
        <v>0</v>
      </c>
      <c r="E275" s="110">
        <f t="shared" si="55"/>
        <v>0</v>
      </c>
      <c r="F275" s="110">
        <f t="shared" si="55"/>
        <v>0</v>
      </c>
      <c r="G275" s="110">
        <f t="shared" si="55"/>
        <v>0</v>
      </c>
      <c r="H275" s="110">
        <f t="shared" si="55"/>
        <v>0</v>
      </c>
      <c r="I275" s="112">
        <f t="shared" si="56"/>
        <v>0</v>
      </c>
      <c r="J275" s="106"/>
      <c r="K275" s="106"/>
      <c r="L275" s="106"/>
      <c r="M275" s="106"/>
      <c r="N275" s="106"/>
      <c r="O275" s="106"/>
      <c r="P275" s="106"/>
      <c r="Q275" s="106"/>
      <c r="R275" s="106"/>
      <c r="V275" s="293"/>
      <c r="W275" s="12"/>
      <c r="X275" s="30"/>
      <c r="Y275" s="293"/>
      <c r="Z275" s="293"/>
      <c r="AA275" s="293"/>
      <c r="AB275" s="293"/>
      <c r="AC275" s="293"/>
      <c r="AD275" s="293"/>
      <c r="AE275" s="293"/>
      <c r="AF275" s="293"/>
      <c r="AG275" s="293"/>
      <c r="AH275" s="293"/>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row>
    <row r="276" spans="1:58" ht="13.5" customHeight="1">
      <c r="A276" s="294" t="str">
        <f>Page_2!A55</f>
        <v>P4</v>
      </c>
      <c r="B276" s="111"/>
      <c r="C276" s="110">
        <f t="shared" si="55"/>
        <v>0</v>
      </c>
      <c r="D276" s="110">
        <f t="shared" si="55"/>
        <v>0</v>
      </c>
      <c r="E276" s="110">
        <f t="shared" si="55"/>
        <v>0</v>
      </c>
      <c r="F276" s="110">
        <f t="shared" si="55"/>
        <v>0</v>
      </c>
      <c r="G276" s="110">
        <f t="shared" si="55"/>
        <v>0</v>
      </c>
      <c r="H276" s="110">
        <f t="shared" si="55"/>
        <v>0</v>
      </c>
      <c r="I276" s="112">
        <f t="shared" si="56"/>
        <v>0</v>
      </c>
      <c r="J276" s="106"/>
      <c r="K276" s="106"/>
      <c r="L276" s="106"/>
      <c r="M276" s="106"/>
      <c r="N276" s="106"/>
      <c r="O276" s="106"/>
      <c r="P276" s="106"/>
      <c r="Q276" s="106"/>
      <c r="R276" s="106"/>
      <c r="V276" s="293"/>
      <c r="W276" s="12"/>
      <c r="X276" s="30"/>
      <c r="Y276" s="293"/>
      <c r="Z276" s="293"/>
      <c r="AA276" s="293"/>
      <c r="AB276" s="293"/>
      <c r="AC276" s="293"/>
      <c r="AD276" s="293"/>
      <c r="AE276" s="293"/>
      <c r="AF276" s="293"/>
      <c r="AG276" s="293"/>
      <c r="AH276" s="293"/>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row>
    <row r="277" spans="1:58" ht="13.5" customHeight="1">
      <c r="A277" s="294" t="str">
        <f>Page_2!A56</f>
        <v>P5</v>
      </c>
      <c r="B277" s="111"/>
      <c r="C277" s="110">
        <f t="shared" si="55"/>
        <v>0</v>
      </c>
      <c r="D277" s="110">
        <f t="shared" si="55"/>
        <v>0</v>
      </c>
      <c r="E277" s="110">
        <f t="shared" si="55"/>
        <v>0</v>
      </c>
      <c r="F277" s="110">
        <f t="shared" si="55"/>
        <v>0</v>
      </c>
      <c r="G277" s="110">
        <f t="shared" si="55"/>
        <v>0</v>
      </c>
      <c r="H277" s="110">
        <f t="shared" si="55"/>
        <v>0</v>
      </c>
      <c r="I277" s="112">
        <f t="shared" si="56"/>
        <v>0</v>
      </c>
      <c r="J277" s="106"/>
      <c r="K277" s="106"/>
      <c r="L277" s="106"/>
      <c r="M277" s="106"/>
      <c r="N277" s="106"/>
      <c r="O277" s="106"/>
      <c r="P277" s="106"/>
      <c r="Q277" s="106"/>
      <c r="R277" s="106"/>
      <c r="V277" s="293"/>
      <c r="W277" s="12"/>
      <c r="X277" s="30"/>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row>
    <row r="278" spans="1:58" ht="13.5" customHeight="1">
      <c r="A278" s="294" t="str">
        <f>Page_2!A57</f>
        <v>P6</v>
      </c>
      <c r="B278" s="111"/>
      <c r="C278" s="110">
        <f t="shared" si="55"/>
        <v>0</v>
      </c>
      <c r="D278" s="110">
        <f t="shared" si="55"/>
        <v>0</v>
      </c>
      <c r="E278" s="110">
        <f t="shared" si="55"/>
        <v>0</v>
      </c>
      <c r="F278" s="110">
        <f t="shared" si="55"/>
        <v>0</v>
      </c>
      <c r="G278" s="110">
        <f t="shared" si="55"/>
        <v>0</v>
      </c>
      <c r="H278" s="110">
        <f t="shared" si="55"/>
        <v>0</v>
      </c>
      <c r="I278" s="112">
        <f t="shared" si="56"/>
        <v>0</v>
      </c>
      <c r="J278" s="106"/>
      <c r="K278" s="106"/>
      <c r="L278" s="106"/>
      <c r="M278" s="106"/>
      <c r="N278" s="106"/>
      <c r="O278" s="106"/>
      <c r="P278" s="106"/>
      <c r="Q278" s="106"/>
      <c r="R278" s="106"/>
      <c r="V278" s="293"/>
      <c r="W278" s="12"/>
      <c r="X278" s="30"/>
      <c r="Y278" s="293"/>
      <c r="Z278" s="293"/>
      <c r="AA278" s="293"/>
      <c r="AB278" s="293"/>
      <c r="AC278" s="293"/>
      <c r="AD278" s="293"/>
      <c r="AE278" s="293"/>
      <c r="AF278" s="293"/>
      <c r="AG278" s="293"/>
      <c r="AH278" s="293"/>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row>
    <row r="279" spans="1:58" ht="13.5" customHeight="1">
      <c r="A279" s="294" t="str">
        <f>Page_2!A58</f>
        <v>P7</v>
      </c>
      <c r="B279" s="111"/>
      <c r="C279" s="110">
        <f t="shared" si="55"/>
        <v>0</v>
      </c>
      <c r="D279" s="110">
        <f t="shared" si="55"/>
        <v>0</v>
      </c>
      <c r="E279" s="110">
        <f t="shared" si="55"/>
        <v>0</v>
      </c>
      <c r="F279" s="110">
        <f t="shared" si="55"/>
        <v>0</v>
      </c>
      <c r="G279" s="110">
        <f t="shared" si="55"/>
        <v>0</v>
      </c>
      <c r="H279" s="110">
        <f t="shared" si="55"/>
        <v>0</v>
      </c>
      <c r="I279" s="112">
        <f t="shared" si="56"/>
        <v>0</v>
      </c>
      <c r="J279" s="106"/>
      <c r="K279" s="106"/>
      <c r="L279" s="106"/>
      <c r="M279" s="106"/>
      <c r="N279" s="106"/>
      <c r="O279" s="106"/>
      <c r="P279" s="106"/>
      <c r="Q279" s="106"/>
      <c r="R279" s="106"/>
      <c r="V279" s="293"/>
      <c r="W279" s="12"/>
      <c r="X279" s="30"/>
      <c r="Y279" s="293"/>
      <c r="Z279" s="293"/>
      <c r="AA279" s="293"/>
      <c r="AB279" s="293"/>
      <c r="AC279" s="293"/>
      <c r="AD279" s="293"/>
      <c r="AE279" s="293"/>
      <c r="AF279" s="293"/>
      <c r="AG279" s="293"/>
      <c r="AH279" s="293"/>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row>
    <row r="280" spans="1:58" ht="36" customHeight="1">
      <c r="A280" s="65" t="s">
        <v>154</v>
      </c>
      <c r="B280" s="105">
        <f>SUM(B$272:B$279)</f>
        <v>0</v>
      </c>
      <c r="C280" s="105">
        <f t="shared" ref="C280:H280" si="57">SUM(C$272:C$279)</f>
        <v>0</v>
      </c>
      <c r="D280" s="105">
        <f t="shared" si="57"/>
        <v>0</v>
      </c>
      <c r="E280" s="105">
        <f t="shared" si="57"/>
        <v>0</v>
      </c>
      <c r="F280" s="105">
        <f t="shared" si="57"/>
        <v>0</v>
      </c>
      <c r="G280" s="105">
        <f t="shared" si="57"/>
        <v>0</v>
      </c>
      <c r="H280" s="105">
        <f t="shared" si="57"/>
        <v>0</v>
      </c>
      <c r="I280" s="105">
        <f>SUM(I$272:I$279)</f>
        <v>0</v>
      </c>
      <c r="J280" s="106"/>
      <c r="K280" s="106"/>
      <c r="L280" s="106"/>
      <c r="M280" s="106"/>
      <c r="N280" s="106"/>
      <c r="O280" s="106"/>
      <c r="P280" s="106"/>
      <c r="Q280" s="106"/>
      <c r="R280" s="106"/>
      <c r="V280" s="293"/>
      <c r="W280" s="12"/>
      <c r="X280" s="30"/>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3"/>
      <c r="AV280" s="293"/>
      <c r="AW280" s="293"/>
      <c r="AX280" s="293"/>
      <c r="AY280" s="293"/>
      <c r="AZ280" s="293"/>
      <c r="BA280" s="293"/>
      <c r="BB280" s="293"/>
      <c r="BC280" s="293"/>
      <c r="BD280" s="293"/>
      <c r="BE280" s="293"/>
      <c r="BF280" s="293"/>
    </row>
    <row r="281" spans="1:58" ht="31.5" customHeight="1">
      <c r="A281" s="65" t="s">
        <v>150</v>
      </c>
      <c r="B281" s="117">
        <f>B264</f>
        <v>0</v>
      </c>
      <c r="C281" s="117">
        <f>C264</f>
        <v>0</v>
      </c>
      <c r="D281" s="117">
        <f t="shared" ref="D281:H281" si="58">D264</f>
        <v>0</v>
      </c>
      <c r="E281" s="117">
        <f t="shared" si="58"/>
        <v>0</v>
      </c>
      <c r="F281" s="117">
        <f t="shared" si="58"/>
        <v>0</v>
      </c>
      <c r="G281" s="117">
        <f t="shared" si="58"/>
        <v>0</v>
      </c>
      <c r="H281" s="117">
        <f t="shared" si="58"/>
        <v>0</v>
      </c>
      <c r="I281" s="118">
        <f>I264</f>
        <v>0</v>
      </c>
      <c r="J281" s="106"/>
      <c r="K281" s="106"/>
      <c r="L281" s="106"/>
      <c r="M281" s="106"/>
      <c r="N281" s="106"/>
      <c r="O281" s="106"/>
      <c r="P281" s="106"/>
      <c r="Q281" s="106"/>
      <c r="R281" s="106"/>
      <c r="V281" s="293"/>
      <c r="W281" s="12"/>
      <c r="X281" s="30"/>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row>
    <row r="282" spans="1:58" ht="54" customHeight="1">
      <c r="A282" s="65" t="s">
        <v>173</v>
      </c>
      <c r="B282" s="119">
        <f>B265</f>
        <v>0</v>
      </c>
      <c r="C282" s="119">
        <f>C265</f>
        <v>0</v>
      </c>
      <c r="D282" s="119">
        <f>D265</f>
        <v>0</v>
      </c>
      <c r="E282" s="119">
        <f>E265</f>
        <v>0</v>
      </c>
      <c r="F282" s="119">
        <f>F265</f>
        <v>0</v>
      </c>
      <c r="G282" s="119">
        <f>G265</f>
        <v>0</v>
      </c>
      <c r="H282" s="119">
        <f>H265</f>
        <v>0</v>
      </c>
      <c r="I282" s="119">
        <f>I265</f>
        <v>0</v>
      </c>
      <c r="J282" s="106"/>
      <c r="K282" s="106"/>
      <c r="L282" s="106"/>
      <c r="M282" s="106"/>
      <c r="N282" s="106"/>
      <c r="O282" s="106"/>
      <c r="P282" s="106"/>
      <c r="Q282" s="106"/>
      <c r="R282" s="106"/>
      <c r="V282" s="293"/>
      <c r="W282" s="12"/>
      <c r="X282" s="30"/>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3"/>
      <c r="AV282" s="293"/>
      <c r="AW282" s="293"/>
      <c r="AX282" s="293"/>
      <c r="AY282" s="293"/>
      <c r="AZ282" s="293"/>
      <c r="BA282" s="293"/>
      <c r="BB282" s="293"/>
      <c r="BC282" s="293"/>
      <c r="BD282" s="293"/>
      <c r="BE282" s="293"/>
      <c r="BF282" s="293"/>
    </row>
    <row r="283" spans="1:58" s="12" customFormat="1" ht="29.25" customHeight="1">
      <c r="A283" s="65" t="s">
        <v>54</v>
      </c>
      <c r="B283" s="119">
        <f>B266</f>
        <v>0</v>
      </c>
      <c r="C283" s="119">
        <f t="shared" ref="C283:H283" si="59">C266</f>
        <v>0</v>
      </c>
      <c r="D283" s="119">
        <f t="shared" si="59"/>
        <v>0</v>
      </c>
      <c r="E283" s="119">
        <f t="shared" si="59"/>
        <v>0</v>
      </c>
      <c r="F283" s="119">
        <f t="shared" si="59"/>
        <v>0</v>
      </c>
      <c r="G283" s="119">
        <f t="shared" si="59"/>
        <v>0</v>
      </c>
      <c r="H283" s="119">
        <f t="shared" si="59"/>
        <v>0</v>
      </c>
      <c r="I283" s="119">
        <f>I266</f>
        <v>0</v>
      </c>
      <c r="J283" s="109"/>
      <c r="K283" s="109"/>
      <c r="L283" s="109"/>
      <c r="M283" s="109"/>
      <c r="N283" s="109"/>
      <c r="O283" s="109"/>
      <c r="P283" s="109"/>
      <c r="Q283" s="109"/>
      <c r="R283" s="109"/>
      <c r="S283" s="24"/>
      <c r="T283" s="24"/>
      <c r="U283" s="24"/>
      <c r="V283" s="24"/>
      <c r="W283" s="24"/>
      <c r="X283" s="24"/>
      <c r="Y283" s="24"/>
      <c r="Z283" s="24"/>
      <c r="AA283" s="24"/>
      <c r="AB283" s="24"/>
      <c r="AC283" s="293"/>
      <c r="AD283" s="293"/>
      <c r="AE283" s="293"/>
      <c r="AF283" s="293"/>
      <c r="AG283" s="293"/>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row>
    <row r="284" spans="1:58" s="12" customFormat="1" ht="32.25" customHeight="1">
      <c r="A284" s="128" t="s">
        <v>82</v>
      </c>
      <c r="B284" s="129">
        <f t="shared" ref="B284:I284" si="60">B280-B281-B282</f>
        <v>0</v>
      </c>
      <c r="C284" s="129">
        <f t="shared" si="60"/>
        <v>0</v>
      </c>
      <c r="D284" s="129">
        <f t="shared" si="60"/>
        <v>0</v>
      </c>
      <c r="E284" s="129">
        <f t="shared" si="60"/>
        <v>0</v>
      </c>
      <c r="F284" s="129">
        <f t="shared" si="60"/>
        <v>0</v>
      </c>
      <c r="G284" s="129">
        <f t="shared" si="60"/>
        <v>0</v>
      </c>
      <c r="H284" s="129">
        <f t="shared" si="60"/>
        <v>0</v>
      </c>
      <c r="I284" s="129">
        <f t="shared" si="60"/>
        <v>0</v>
      </c>
      <c r="J284" s="23"/>
      <c r="K284" s="23"/>
      <c r="L284" s="23"/>
      <c r="M284" s="23"/>
      <c r="N284" s="23"/>
      <c r="O284" s="23"/>
      <c r="P284" s="23"/>
      <c r="Q284" s="23"/>
      <c r="R284" s="23"/>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row>
    <row r="285" spans="1:58" ht="17.25" customHeight="1">
      <c r="B285" s="5"/>
      <c r="C285" s="5"/>
      <c r="D285" s="5"/>
      <c r="E285" s="5"/>
      <c r="F285" s="5"/>
      <c r="G285" s="5"/>
      <c r="H285" s="5"/>
      <c r="I285" s="5"/>
      <c r="J285" s="5"/>
      <c r="K285" s="5"/>
      <c r="L285" s="5"/>
      <c r="M285" s="5"/>
      <c r="N285" s="5"/>
    </row>
    <row r="286" spans="1:58" ht="15" customHeight="1">
      <c r="J286" s="7"/>
      <c r="K286" s="7"/>
      <c r="L286" s="7"/>
      <c r="M286" s="7"/>
      <c r="N286" s="7"/>
      <c r="O286" s="1"/>
      <c r="P286" s="1"/>
      <c r="Q286" s="1"/>
      <c r="R286" s="1"/>
    </row>
  </sheetData>
  <sheetProtection password="CB13" sheet="1" objects="1" scenarios="1" formatCells="0" formatColumns="0" formatRows="0" insertRows="0" insertHyperlinks="0" autoFilter="0" pivotTables="0"/>
  <dataConsolidate/>
  <mergeCells count="246">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31:B31"/>
    <mergeCell ref="A36:M36"/>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BB47:BE47"/>
    <mergeCell ref="BF47:BF48"/>
    <mergeCell ref="B48:C48"/>
    <mergeCell ref="E48:F48"/>
    <mergeCell ref="Z47:AC47"/>
    <mergeCell ref="AD47:AG47"/>
    <mergeCell ref="AH47:AK47"/>
    <mergeCell ref="AL47:AO47"/>
    <mergeCell ref="AP47:AS47"/>
    <mergeCell ref="AT47:AW47"/>
    <mergeCell ref="AX47:BA47"/>
    <mergeCell ref="E53:F53"/>
    <mergeCell ref="B54:C54"/>
    <mergeCell ref="E54:F54"/>
    <mergeCell ref="B55:C55"/>
    <mergeCell ref="E55:F55"/>
    <mergeCell ref="T44:U44"/>
    <mergeCell ref="K63:L69"/>
    <mergeCell ref="N63:O69"/>
    <mergeCell ref="T45:U45"/>
    <mergeCell ref="T46:U46"/>
    <mergeCell ref="T47:U47"/>
    <mergeCell ref="T66:U66"/>
    <mergeCell ref="T67:U67"/>
    <mergeCell ref="T68:U68"/>
    <mergeCell ref="T69:U69"/>
    <mergeCell ref="T83:U83"/>
    <mergeCell ref="T84:U84"/>
    <mergeCell ref="T85:U85"/>
    <mergeCell ref="T86:U86"/>
    <mergeCell ref="T87:U87"/>
    <mergeCell ref="T88:U88"/>
    <mergeCell ref="A73:C73"/>
    <mergeCell ref="A74:C74"/>
    <mergeCell ref="A76:O76"/>
    <mergeCell ref="A80:P80"/>
    <mergeCell ref="T81:U81"/>
    <mergeCell ref="T82:U82"/>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96:U96"/>
    <mergeCell ref="BF111:BF112"/>
    <mergeCell ref="B113:F113"/>
    <mergeCell ref="B114:F114"/>
    <mergeCell ref="V111:Y111"/>
    <mergeCell ref="Z111:AC111"/>
    <mergeCell ref="AD111:AG111"/>
    <mergeCell ref="AH111:AK111"/>
    <mergeCell ref="AL111:AO111"/>
    <mergeCell ref="AP111:AS11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BF141:BF142"/>
    <mergeCell ref="B143:D143"/>
    <mergeCell ref="E143:F143"/>
    <mergeCell ref="V141:Y141"/>
    <mergeCell ref="Z141:AC141"/>
    <mergeCell ref="AD141:AG141"/>
    <mergeCell ref="AH141:AK141"/>
    <mergeCell ref="AL141:AO141"/>
    <mergeCell ref="AP141:AS141"/>
    <mergeCell ref="B146:D146"/>
    <mergeCell ref="E146:F146"/>
    <mergeCell ref="B147:D147"/>
    <mergeCell ref="E147:F147"/>
    <mergeCell ref="B148:D148"/>
    <mergeCell ref="E148:F148"/>
    <mergeCell ref="B152:D152"/>
    <mergeCell ref="E152:F152"/>
    <mergeCell ref="N157:O163"/>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E209:F209"/>
    <mergeCell ref="E203:F203"/>
    <mergeCell ref="B204:D204"/>
    <mergeCell ref="E204:F204"/>
    <mergeCell ref="B205:D205"/>
    <mergeCell ref="E205:F205"/>
    <mergeCell ref="B206:D206"/>
    <mergeCell ref="E206:F206"/>
    <mergeCell ref="B203:D203"/>
    <mergeCell ref="B210:D210"/>
    <mergeCell ref="E210:F210"/>
    <mergeCell ref="N215:O221"/>
    <mergeCell ref="A227:O227"/>
    <mergeCell ref="A228:A239"/>
    <mergeCell ref="B228:F229"/>
    <mergeCell ref="G228:G229"/>
    <mergeCell ref="H228:O228"/>
    <mergeCell ref="B232:F232"/>
    <mergeCell ref="B233:F233"/>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BB228:BE228"/>
    <mergeCell ref="BF228:BF229"/>
    <mergeCell ref="B230:F230"/>
    <mergeCell ref="B231:F231"/>
    <mergeCell ref="V228:Y228"/>
    <mergeCell ref="Z228:AC228"/>
    <mergeCell ref="AD228:AG228"/>
    <mergeCell ref="AH228:AK228"/>
    <mergeCell ref="AL228:AO228"/>
    <mergeCell ref="AP228:AS228"/>
    <mergeCell ref="N244:O250"/>
    <mergeCell ref="B234:F234"/>
    <mergeCell ref="B235:F235"/>
    <mergeCell ref="B236:F236"/>
    <mergeCell ref="B237:F237"/>
    <mergeCell ref="B238:F238"/>
    <mergeCell ref="B239:F239"/>
    <mergeCell ref="AT228:AW228"/>
    <mergeCell ref="AX228:BA228"/>
  </mergeCells>
  <conditionalFormatting sqref="I163">
    <cfRule type="cellIs" dxfId="1" priority="3" stopIfTrue="1" operator="notEqual">
      <formula>$O$153</formula>
    </cfRule>
  </conditionalFormatting>
  <conditionalFormatting sqref="D32">
    <cfRule type="cellIs" dxfId="0" priority="1" stopIfTrue="1" operator="notEqual">
      <formula>$D$13</formula>
    </cfRule>
  </conditionalFormatting>
  <dataValidations count="30">
    <dataValidation type="list" allowBlank="1" showInputMessage="1" showErrorMessage="1" promptTitle="Menù a tendina / Dropdown menu" prompt="Seleziona una delle opzioni / select one option" sqref="D40">
      <formula1>$E$39:$E$40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dataValidation type="list" allowBlank="1" showInputMessage="1" showErrorMessage="1" promptTitle="Menù a tendina / Dropdown menu" prompt="Seleziona una delle opzioni / select one option" sqref="B28:B29">
      <formula1>$E$28:$E$29</formula1>
    </dataValidation>
    <dataValidation errorStyle="warning" allowBlank="1" showInputMessage="1" showErrorMessage="1" sqref="K130 O240"/>
    <dataValidation allowBlank="1" showInputMessage="1" showErrorMessage="1" prompt="Calcolato automaticamente / automatically calculated" sqref="D16"/>
    <dataValidation allowBlank="1" showInputMessage="1" showErrorMessage="1" prompt="Elencare e giustificare le infrastrutture compresi la proprietà e gli obiettivi futuri dell’investimento / Veuillez lister et justifier l’investissement y compris la propriété et objectifs futurs de l’investissement_x000a__x000a_" sqref="B201:D210"/>
    <dataValidation allowBlank="1" showInputMessage="1" showErrorMessage="1" prompt="Elencare e giustificare l’impiego di attrezzature per il progetto / List and justify the use of equipment for the project _x000a__x000a_" sqref="B172:D181"/>
    <dataValidation allowBlank="1" showInputMessage="1" showErrorMessage="1" prompt="Elencare e giustificare i viaggi previsti / list and justify the travel and accomodation costs" sqref="B113:F122"/>
    <dataValidation allowBlank="1" showInputMessage="1" showErrorMessage="1" prompt="Elencare i contratti con gli esperti esterni e fornitori di servizi e descrivere il loro legame con le attività di progetto / list the contracts with the external expertise and services and describes their connection with the project activities _x000a_" sqref="B143:D152"/>
    <dataValidation type="list" operator="equal" allowBlank="1" showInputMessage="1" promptTitle="Menù a tendina / Dropdown menu" prompt="Seleziona una delle opzioni / Select one option" sqref="D7:E7">
      <formula1>$F$6:$F$7</formula1>
    </dataValidation>
    <dataValidation type="list" operator="equal" allowBlank="1" showInputMessage="1" showErrorMessage="1" promptTitle="Menù a tendina / Dropdown menu" prompt="Seleziona una delle opzioni / select one option" sqref="D6:E6">
      <formula1>$F$3:$F$4</formula1>
    </dataValidation>
    <dataValidation allowBlank="1" showInputMessage="1" showErrorMessage="1" promptTitle="Attenzione / Attention:" prompt="MAX 40%" sqref="P59:R59"/>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dataValidation allowBlank="1" showErrorMessage="1" prompt="Dato preimpostato, editabile_x000a_" sqref="O92:R92"/>
    <dataValidation allowBlank="1" showInputMessage="1" showErrorMessage="1" prompt="Si calcola automaticamente, al netto di eventuali entrate nette e cofinanziamento aggiuntivo / Automatically calculated, considering the eventually net revenue + additional co-financing" sqref="D14"/>
    <dataValidation type="list" allowBlank="1" showInputMessage="1" showErrorMessage="1" promptTitle="Menù a tendina / Dropdown menu" prompt="Seleziona una delle opzioni / select one option" sqref="D21">
      <formula1>$F$18:$F$20</formula1>
    </dataValidation>
    <dataValidation allowBlank="1" showInputMessage="1" showErrorMessage="1" promptTitle="Attenzione / Attention:" prompt="Seleziona una delle opzioni WP e/o Periodo per ogni voce di spesa / Select one of the option WP and/or Period per each single budget line" sqref="I251"/>
    <dataValidation allowBlank="1" showErrorMessage="1" promptTitle="Menù a tendina / Menu déroulant" prompt="Seleziona una delle opzioni / Choisissez une option" sqref="E143:F152 B230:F239 E172:F181 G49:G58 E201:F210"/>
    <dataValidation type="list" allowBlank="1" showInputMessage="1" showErrorMessage="1" promptTitle="Menù a tendina / Dropdown menu" prompt="Seleziona una delle opzioni / Select one option" sqref="B49:C58">
      <formula1>$T$31:$T$37</formula1>
    </dataValidation>
    <dataValidation type="list" allowBlank="1" showInputMessage="1" showErrorMessage="1" promptTitle="Menù a tendina / Dropdown menu" prompt="Seleziona una delle opzioni / Select one option" sqref="K230:K239 K49:K58 K143:K152 K172:K181 K113:K122 K201:K210">
      <formula1>$S$31:$S$46</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72:H181 H49:H58 H201:H210 H113:H122 H143:H152 H230:H239">
      <formula1>$Y$31:$Y$32</formula1>
    </dataValidation>
    <dataValidation type="list" allowBlank="1" showInputMessage="1" showErrorMessage="1" promptTitle="Menù a tendina / Dropdown menu" prompt="Seleziona una delle opzioni / select one option" sqref="D49:D58">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dataValidation type="list" allowBlank="1" showInputMessage="1" showErrorMessage="1" prompt="Selezionare, se applicabile, il 50% del FESR in caso di PMI - Art. 20 del Reg.(UE) n.651/2014  (cfr. Manuale par.9.6.4) / Select, if applicable, 50% ERDFin case of SMEs - Art. 20 Reg.(UE)651/2014 (ref. manual par. 9.6.4)" sqref="D15">
      <formula1>$F$14:$F$15</formula1>
    </dataValidation>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52" max="15" man="1"/>
    <brk id="267" max="15" man="1"/>
  </rowBreaks>
  <ignoredErrors>
    <ignoredError sqref="C26:C31 O60 K63" evalError="1"/>
    <ignoredError sqref="O49:O58 O113:O123 O143:O153 O172:O182 O201:O211 O230:O240" unlockedFormula="1"/>
    <ignoredError sqref="I90 I104 I133 I163 I192 I221 I250 I263" formula="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promptTitle="Menù a tendina / Dropdrown menu" prompt="Seleziona una delle opzioni / Select one option">
          <x14:formula1>
            <xm:f>Page_2!$A$51:$A$58</xm:f>
          </x14:formula1>
          <xm:sqref>J49:J58 J113:J122 J143:J152 J172:J181 J201:J210 J230:J239</xm:sqref>
        </x14:dataValidation>
        <x14:dataValidation type="list" allowBlank="1" showInputMessage="1" showErrorMessage="1" promptTitle="Menù a tendina / Dropdown menu" prompt="Seleziona una delle opzioni / Select one option">
          <x14:formula1>
            <xm:f>Page_2!$A$35:$A$41</xm:f>
          </x14:formula1>
          <xm:sqref>I49:I58 I113:I122 I143:I152 I172:I181 I201:I210 I230:I239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dimension ref="A1:BB97"/>
  <sheetViews>
    <sheetView view="pageBreakPreview" zoomScale="85" zoomScaleNormal="100" zoomScaleSheetLayoutView="85" zoomScalePageLayoutView="70" workbookViewId="0">
      <selection activeCell="G52" sqref="G52:O56"/>
    </sheetView>
  </sheetViews>
  <sheetFormatPr defaultColWidth="8.85546875" defaultRowHeight="12.75"/>
  <cols>
    <col min="1" max="1" width="25" style="207" customWidth="1"/>
    <col min="2" max="2" width="20" style="209" customWidth="1"/>
    <col min="3" max="3" width="16.140625" style="207" customWidth="1"/>
    <col min="4" max="5" width="12.85546875" style="207" customWidth="1"/>
    <col min="6" max="6" width="15.42578125" style="207" customWidth="1"/>
    <col min="7" max="8" width="12.85546875" style="207" customWidth="1"/>
    <col min="9" max="9" width="16.140625" style="207" customWidth="1"/>
    <col min="10" max="12" width="12.85546875" style="207" customWidth="1"/>
    <col min="13" max="13" width="14" style="207" customWidth="1"/>
    <col min="14" max="14" width="14.85546875" style="207" customWidth="1"/>
    <col min="15" max="17" width="14" style="207" customWidth="1"/>
    <col min="18" max="18" width="17" style="207" customWidth="1"/>
    <col min="19" max="16384" width="8.85546875" style="207"/>
  </cols>
  <sheetData>
    <row r="1" spans="1:16" ht="15.75">
      <c r="A1" s="166" t="s">
        <v>84</v>
      </c>
      <c r="B1" s="205"/>
      <c r="C1" s="206"/>
      <c r="E1" s="208"/>
      <c r="F1" s="208"/>
      <c r="G1" s="208"/>
      <c r="H1" s="208"/>
      <c r="I1" s="208"/>
      <c r="J1" s="208"/>
      <c r="K1" s="208"/>
      <c r="L1" s="208"/>
    </row>
    <row r="2" spans="1:16" ht="7.5" customHeight="1">
      <c r="E2" s="208"/>
      <c r="F2" s="208"/>
      <c r="G2" s="208"/>
      <c r="H2" s="208"/>
      <c r="I2" s="208"/>
      <c r="J2" s="208"/>
      <c r="K2" s="208"/>
      <c r="L2" s="208"/>
    </row>
    <row r="3" spans="1:16" ht="2.25" customHeight="1">
      <c r="A3" s="210"/>
      <c r="E3" s="208"/>
      <c r="F3" s="208"/>
      <c r="G3" s="208"/>
      <c r="H3" s="208"/>
      <c r="I3" s="208"/>
      <c r="J3" s="208"/>
      <c r="K3" s="208"/>
      <c r="L3" s="208"/>
    </row>
    <row r="4" spans="1:16" ht="2.25" customHeight="1">
      <c r="E4" s="208"/>
      <c r="F4" s="208"/>
      <c r="G4" s="208"/>
      <c r="H4" s="208"/>
      <c r="I4" s="208"/>
      <c r="J4" s="208"/>
      <c r="K4" s="208"/>
      <c r="L4" s="208"/>
    </row>
    <row r="5" spans="1:16" ht="15">
      <c r="A5" s="211" t="s">
        <v>85</v>
      </c>
      <c r="B5" s="212"/>
      <c r="C5" s="211"/>
    </row>
    <row r="6" spans="1:16" ht="14.25">
      <c r="A6" s="173" t="s">
        <v>199</v>
      </c>
      <c r="B6" s="213"/>
      <c r="C6" s="173"/>
    </row>
    <row r="7" spans="1:16" ht="129.75" customHeight="1">
      <c r="A7" s="180" t="s">
        <v>74</v>
      </c>
      <c r="B7" s="180" t="s">
        <v>47</v>
      </c>
      <c r="C7" s="180" t="s">
        <v>191</v>
      </c>
      <c r="D7" s="180" t="s">
        <v>76</v>
      </c>
      <c r="E7" s="180" t="s">
        <v>77</v>
      </c>
      <c r="F7" s="180" t="s">
        <v>78</v>
      </c>
      <c r="G7" s="180" t="s">
        <v>79</v>
      </c>
      <c r="H7" s="180" t="s">
        <v>80</v>
      </c>
      <c r="I7" s="180" t="s">
        <v>34</v>
      </c>
      <c r="J7" s="180" t="s">
        <v>218</v>
      </c>
      <c r="K7" s="180" t="s">
        <v>219</v>
      </c>
      <c r="L7" s="180" t="s">
        <v>220</v>
      </c>
      <c r="M7" s="181" t="s">
        <v>221</v>
      </c>
      <c r="N7" s="180" t="s">
        <v>83</v>
      </c>
      <c r="O7" s="180" t="s">
        <v>52</v>
      </c>
    </row>
    <row r="8" spans="1:16">
      <c r="A8" s="214" t="str">
        <f>Page_2!A17</f>
        <v>PP1</v>
      </c>
      <c r="B8" s="215">
        <f>LP_PP1!D3</f>
        <v>0</v>
      </c>
      <c r="C8" s="216">
        <f>LP_PP1!D5</f>
        <v>0</v>
      </c>
      <c r="D8" s="187">
        <f>LP_PP1!I257</f>
        <v>0</v>
      </c>
      <c r="E8" s="187">
        <f>LP_PP1!I258</f>
        <v>0</v>
      </c>
      <c r="F8" s="187">
        <f>LP_PP1!I259</f>
        <v>0</v>
      </c>
      <c r="G8" s="187">
        <f>LP_PP1!I260</f>
        <v>0</v>
      </c>
      <c r="H8" s="187">
        <f>LP_PP1!I261</f>
        <v>0</v>
      </c>
      <c r="I8" s="187">
        <f>LP_PP1!I262</f>
        <v>0</v>
      </c>
      <c r="J8" s="217">
        <f>LP_PP1!I263</f>
        <v>0</v>
      </c>
      <c r="K8" s="187">
        <f>LP_PP1!I265</f>
        <v>0</v>
      </c>
      <c r="L8" s="191">
        <f>LP_PP1!I264</f>
        <v>0</v>
      </c>
      <c r="M8" s="218">
        <f>LP_PP1!I267</f>
        <v>0</v>
      </c>
      <c r="N8" s="219">
        <f>LP_PP1!I266</f>
        <v>0</v>
      </c>
      <c r="O8" s="220" t="e">
        <f t="shared" ref="O8:O15" si="0">N8/M8</f>
        <v>#DIV/0!</v>
      </c>
      <c r="P8" s="221"/>
    </row>
    <row r="9" spans="1:16">
      <c r="A9" s="222" t="str">
        <f>Page_2!A18</f>
        <v>PP2</v>
      </c>
      <c r="B9" s="215">
        <f>'PP2'!D3</f>
        <v>0</v>
      </c>
      <c r="C9" s="216">
        <f>'PP2'!D5</f>
        <v>0</v>
      </c>
      <c r="D9" s="187">
        <f>'PP2'!I257</f>
        <v>0</v>
      </c>
      <c r="E9" s="187">
        <f>'PP2'!I258</f>
        <v>0</v>
      </c>
      <c r="F9" s="187">
        <f>'PP2'!I259</f>
        <v>0</v>
      </c>
      <c r="G9" s="187">
        <f>'PP2'!I260</f>
        <v>0</v>
      </c>
      <c r="H9" s="187">
        <f>'PP2'!I261</f>
        <v>0</v>
      </c>
      <c r="I9" s="187">
        <f>'PP2'!I262</f>
        <v>0</v>
      </c>
      <c r="J9" s="217">
        <f>'PP2'!I263</f>
        <v>0</v>
      </c>
      <c r="K9" s="187">
        <f>'PP2'!I265</f>
        <v>0</v>
      </c>
      <c r="L9" s="187">
        <f>'PP2'!I264</f>
        <v>0</v>
      </c>
      <c r="M9" s="223">
        <f>'PP2'!I267</f>
        <v>0</v>
      </c>
      <c r="N9" s="187">
        <f>'PP2'!I266</f>
        <v>0</v>
      </c>
      <c r="O9" s="220" t="e">
        <f t="shared" si="0"/>
        <v>#DIV/0!</v>
      </c>
      <c r="P9" s="221"/>
    </row>
    <row r="10" spans="1:16">
      <c r="A10" s="222" t="str">
        <f>Page_2!A19</f>
        <v>PP3</v>
      </c>
      <c r="B10" s="215">
        <f>'PP3'!D3</f>
        <v>0</v>
      </c>
      <c r="C10" s="216">
        <f>'PP3'!D5</f>
        <v>0</v>
      </c>
      <c r="D10" s="187">
        <f>'PP3'!I257</f>
        <v>0</v>
      </c>
      <c r="E10" s="187">
        <f>'PP3'!I258</f>
        <v>0</v>
      </c>
      <c r="F10" s="187">
        <f>'PP3'!I259</f>
        <v>0</v>
      </c>
      <c r="G10" s="187">
        <f>'PP3'!I260</f>
        <v>0</v>
      </c>
      <c r="H10" s="187">
        <f>'PP3'!I261</f>
        <v>0</v>
      </c>
      <c r="I10" s="187">
        <f>'PP3'!I262</f>
        <v>0</v>
      </c>
      <c r="J10" s="217">
        <f>'PP3'!I263</f>
        <v>0</v>
      </c>
      <c r="K10" s="187">
        <f>'PP3'!I265</f>
        <v>0</v>
      </c>
      <c r="L10" s="187">
        <f>'PP3'!I264</f>
        <v>0</v>
      </c>
      <c r="M10" s="223">
        <f>'PP3'!I267</f>
        <v>0</v>
      </c>
      <c r="N10" s="187">
        <f>'PP3'!I266</f>
        <v>0</v>
      </c>
      <c r="O10" s="220" t="e">
        <f t="shared" si="0"/>
        <v>#DIV/0!</v>
      </c>
      <c r="P10" s="221"/>
    </row>
    <row r="11" spans="1:16">
      <c r="A11" s="222" t="str">
        <f>Page_2!A20</f>
        <v>PP4</v>
      </c>
      <c r="B11" s="215">
        <f>'PP4'!D3</f>
        <v>0</v>
      </c>
      <c r="C11" s="216">
        <f>'PP4'!D5</f>
        <v>0</v>
      </c>
      <c r="D11" s="187">
        <f>'PP4'!I257</f>
        <v>0</v>
      </c>
      <c r="E11" s="187">
        <f>'PP4'!I258</f>
        <v>0</v>
      </c>
      <c r="F11" s="187">
        <f>'PP4'!I259</f>
        <v>0</v>
      </c>
      <c r="G11" s="187">
        <f>'PP4'!I260</f>
        <v>0</v>
      </c>
      <c r="H11" s="187">
        <f>'PP4'!I261</f>
        <v>0</v>
      </c>
      <c r="I11" s="187">
        <f>'PP4'!I262</f>
        <v>0</v>
      </c>
      <c r="J11" s="217">
        <f>'PP4'!I263</f>
        <v>0</v>
      </c>
      <c r="K11" s="187">
        <f>'PP4'!I265</f>
        <v>0</v>
      </c>
      <c r="L11" s="187">
        <f>'PP4'!I264</f>
        <v>0</v>
      </c>
      <c r="M11" s="223">
        <f>'PP4'!I267</f>
        <v>0</v>
      </c>
      <c r="N11" s="187">
        <f>'PP4'!I266</f>
        <v>0</v>
      </c>
      <c r="O11" s="220" t="e">
        <f t="shared" si="0"/>
        <v>#DIV/0!</v>
      </c>
      <c r="P11" s="221"/>
    </row>
    <row r="12" spans="1:16">
      <c r="A12" s="214" t="str">
        <f>Page_2!A21</f>
        <v>PP5</v>
      </c>
      <c r="B12" s="215">
        <f>'PP5'!D3</f>
        <v>0</v>
      </c>
      <c r="C12" s="216">
        <f>'PP5'!D5</f>
        <v>0</v>
      </c>
      <c r="D12" s="187">
        <f>'PP5'!I257</f>
        <v>0</v>
      </c>
      <c r="E12" s="187">
        <f>'PP5'!I258</f>
        <v>0</v>
      </c>
      <c r="F12" s="187">
        <f>'PP5'!I259</f>
        <v>0</v>
      </c>
      <c r="G12" s="187">
        <f>'PP5'!I260</f>
        <v>0</v>
      </c>
      <c r="H12" s="187">
        <f>'PP5'!I261</f>
        <v>0</v>
      </c>
      <c r="I12" s="187">
        <f>'PP5'!I262</f>
        <v>0</v>
      </c>
      <c r="J12" s="217">
        <f>'PP5'!I263</f>
        <v>0</v>
      </c>
      <c r="K12" s="187">
        <f>'PP5'!I265</f>
        <v>0</v>
      </c>
      <c r="L12" s="187">
        <f>'PP5'!I264</f>
        <v>0</v>
      </c>
      <c r="M12" s="223">
        <f>'PP5'!I267</f>
        <v>0</v>
      </c>
      <c r="N12" s="187">
        <f>'PP5'!I266</f>
        <v>0</v>
      </c>
      <c r="O12" s="220" t="e">
        <f t="shared" si="0"/>
        <v>#DIV/0!</v>
      </c>
      <c r="P12" s="221"/>
    </row>
    <row r="13" spans="1:16">
      <c r="A13" s="222" t="str">
        <f>Page_2!A22</f>
        <v>PP6</v>
      </c>
      <c r="B13" s="215">
        <f>'PP6'!D3</f>
        <v>0</v>
      </c>
      <c r="C13" s="216">
        <f>'PP6'!D5</f>
        <v>0</v>
      </c>
      <c r="D13" s="187">
        <f>'PP6'!I257</f>
        <v>0</v>
      </c>
      <c r="E13" s="187">
        <f>'PP6'!I258</f>
        <v>0</v>
      </c>
      <c r="F13" s="187">
        <f>'PP6'!I259</f>
        <v>0</v>
      </c>
      <c r="G13" s="187">
        <f>'PP6'!I260</f>
        <v>0</v>
      </c>
      <c r="H13" s="187">
        <f>'PP6'!I261</f>
        <v>0</v>
      </c>
      <c r="I13" s="187">
        <f>'PP6'!I262</f>
        <v>0</v>
      </c>
      <c r="J13" s="217">
        <f>'PP6'!I263</f>
        <v>0</v>
      </c>
      <c r="K13" s="187">
        <f>'PP6'!I265</f>
        <v>0</v>
      </c>
      <c r="L13" s="187">
        <f>'PP6'!I264</f>
        <v>0</v>
      </c>
      <c r="M13" s="223">
        <f>'PP6'!I267</f>
        <v>0</v>
      </c>
      <c r="N13" s="187">
        <f>'PP6'!I266</f>
        <v>0</v>
      </c>
      <c r="O13" s="220" t="e">
        <f t="shared" si="0"/>
        <v>#DIV/0!</v>
      </c>
      <c r="P13" s="221"/>
    </row>
    <row r="14" spans="1:16">
      <c r="A14" s="222" t="str">
        <f>Page_2!A23</f>
        <v>PP7</v>
      </c>
      <c r="B14" s="215">
        <f>'PP7'!D3</f>
        <v>0</v>
      </c>
      <c r="C14" s="216">
        <f>'PP7'!D5</f>
        <v>0</v>
      </c>
      <c r="D14" s="187">
        <f>'PP7'!I257</f>
        <v>0</v>
      </c>
      <c r="E14" s="187">
        <f>'PP7'!I258</f>
        <v>0</v>
      </c>
      <c r="F14" s="187">
        <f>'PP7'!I259</f>
        <v>0</v>
      </c>
      <c r="G14" s="187">
        <f>'PP7'!I260</f>
        <v>0</v>
      </c>
      <c r="H14" s="187">
        <f>'PP7'!I261</f>
        <v>0</v>
      </c>
      <c r="I14" s="187">
        <f>'PP7'!I262</f>
        <v>0</v>
      </c>
      <c r="J14" s="217">
        <f>'PP7'!I263</f>
        <v>0</v>
      </c>
      <c r="K14" s="187">
        <f>'PP7'!I265</f>
        <v>0</v>
      </c>
      <c r="L14" s="187">
        <f>'PP7'!I264</f>
        <v>0</v>
      </c>
      <c r="M14" s="223">
        <f>'PP7'!I267</f>
        <v>0</v>
      </c>
      <c r="N14" s="187">
        <f>'PP7'!I266</f>
        <v>0</v>
      </c>
      <c r="O14" s="220" t="e">
        <f t="shared" si="0"/>
        <v>#DIV/0!</v>
      </c>
      <c r="P14" s="221"/>
    </row>
    <row r="15" spans="1:16">
      <c r="A15" s="222" t="str">
        <f>Page_2!A24</f>
        <v>PP8</v>
      </c>
      <c r="B15" s="215">
        <f>'PP8'!D3</f>
        <v>0</v>
      </c>
      <c r="C15" s="216">
        <f>'PP8'!D5</f>
        <v>0</v>
      </c>
      <c r="D15" s="187">
        <f>'PP8'!I257</f>
        <v>0</v>
      </c>
      <c r="E15" s="187">
        <f>'PP8'!I258</f>
        <v>0</v>
      </c>
      <c r="F15" s="187">
        <f>'PP8'!I259</f>
        <v>0</v>
      </c>
      <c r="G15" s="187">
        <f>'PP8'!I260</f>
        <v>0</v>
      </c>
      <c r="H15" s="187">
        <f>'PP8'!I261</f>
        <v>0</v>
      </c>
      <c r="I15" s="187">
        <f>'PP8'!I262</f>
        <v>0</v>
      </c>
      <c r="J15" s="217">
        <f>'PP8'!I263</f>
        <v>0</v>
      </c>
      <c r="K15" s="187">
        <f>'PP8'!I265</f>
        <v>0</v>
      </c>
      <c r="L15" s="187">
        <f>'PP8'!I264</f>
        <v>0</v>
      </c>
      <c r="M15" s="223">
        <f>'PP8'!I267</f>
        <v>0</v>
      </c>
      <c r="N15" s="187">
        <f>'PP8'!I266</f>
        <v>0</v>
      </c>
      <c r="O15" s="220" t="e">
        <f t="shared" si="0"/>
        <v>#DIV/0!</v>
      </c>
      <c r="P15" s="221"/>
    </row>
    <row r="16" spans="1:16" ht="28.5" customHeight="1">
      <c r="A16" s="394" t="s">
        <v>33</v>
      </c>
      <c r="B16" s="394"/>
      <c r="C16" s="394"/>
      <c r="D16" s="196">
        <f t="shared" ref="D16:K16" si="1">SUM(D8:D15)</f>
        <v>0</v>
      </c>
      <c r="E16" s="196">
        <f t="shared" si="1"/>
        <v>0</v>
      </c>
      <c r="F16" s="196">
        <f t="shared" si="1"/>
        <v>0</v>
      </c>
      <c r="G16" s="196">
        <f t="shared" si="1"/>
        <v>0</v>
      </c>
      <c r="H16" s="196">
        <f t="shared" si="1"/>
        <v>0</v>
      </c>
      <c r="I16" s="196">
        <f t="shared" si="1"/>
        <v>0</v>
      </c>
      <c r="J16" s="224">
        <f t="shared" si="1"/>
        <v>0</v>
      </c>
      <c r="K16" s="196">
        <f t="shared" si="1"/>
        <v>0</v>
      </c>
      <c r="L16" s="196">
        <f>SUM(L8:L15)</f>
        <v>0</v>
      </c>
      <c r="M16" s="225">
        <f>SUM(M8:M15)</f>
        <v>0</v>
      </c>
      <c r="N16" s="196">
        <f>SUM(N8:N15)</f>
        <v>0</v>
      </c>
      <c r="O16" s="393"/>
      <c r="P16" s="221"/>
    </row>
    <row r="17" spans="1:15" ht="27" customHeight="1">
      <c r="A17" s="394" t="s">
        <v>89</v>
      </c>
      <c r="B17" s="394"/>
      <c r="C17" s="394"/>
      <c r="D17" s="197" t="e">
        <f t="shared" ref="D17:H17" si="2">D16/$J$16</f>
        <v>#DIV/0!</v>
      </c>
      <c r="E17" s="197" t="e">
        <f t="shared" si="2"/>
        <v>#DIV/0!</v>
      </c>
      <c r="F17" s="197" t="e">
        <f t="shared" si="2"/>
        <v>#DIV/0!</v>
      </c>
      <c r="G17" s="197" t="e">
        <f t="shared" si="2"/>
        <v>#DIV/0!</v>
      </c>
      <c r="H17" s="197" t="e">
        <f t="shared" si="2"/>
        <v>#DIV/0!</v>
      </c>
      <c r="I17" s="197" t="e">
        <f>I16/$J$16</f>
        <v>#DIV/0!</v>
      </c>
      <c r="J17" s="226" t="e">
        <f>SUM(D17:I17)</f>
        <v>#DIV/0!</v>
      </c>
      <c r="K17" s="197" t="e">
        <f>K16/J16</f>
        <v>#DIV/0!</v>
      </c>
      <c r="L17" s="197" t="e">
        <f>L16/J16</f>
        <v>#DIV/0!</v>
      </c>
      <c r="M17" s="227" t="e">
        <f>M16/J16</f>
        <v>#DIV/0!</v>
      </c>
      <c r="N17" s="197" t="e">
        <f>N16/M16</f>
        <v>#DIV/0!</v>
      </c>
      <c r="O17" s="393"/>
    </row>
    <row r="18" spans="1:15">
      <c r="A18" s="228"/>
      <c r="B18" s="229"/>
      <c r="C18" s="228"/>
      <c r="D18" s="230"/>
      <c r="E18" s="230"/>
      <c r="F18" s="230"/>
      <c r="G18" s="230"/>
      <c r="H18" s="230"/>
      <c r="I18" s="231"/>
      <c r="J18" s="232"/>
      <c r="K18" s="232"/>
      <c r="L18" s="230"/>
    </row>
    <row r="19" spans="1:15">
      <c r="A19" s="228"/>
      <c r="B19" s="229"/>
      <c r="C19" s="228"/>
      <c r="D19" s="230"/>
      <c r="E19" s="230"/>
      <c r="F19" s="230"/>
      <c r="G19" s="230"/>
      <c r="H19" s="230"/>
      <c r="I19" s="231"/>
      <c r="J19" s="232"/>
      <c r="K19" s="232"/>
      <c r="L19" s="230"/>
    </row>
    <row r="20" spans="1:15" ht="15">
      <c r="A20" s="211" t="s">
        <v>86</v>
      </c>
      <c r="B20" s="212"/>
      <c r="C20" s="211"/>
    </row>
    <row r="21" spans="1:15" ht="14.25">
      <c r="A21" s="173" t="s">
        <v>200</v>
      </c>
      <c r="B21" s="213"/>
      <c r="C21" s="173"/>
    </row>
    <row r="22" spans="1:15" ht="89.25">
      <c r="A22" s="180" t="s">
        <v>74</v>
      </c>
      <c r="B22" s="180" t="s">
        <v>47</v>
      </c>
      <c r="C22" s="180" t="s">
        <v>191</v>
      </c>
      <c r="D22" s="180" t="str">
        <f>Page_2!A51</f>
        <v>P0</v>
      </c>
      <c r="E22" s="180" t="str">
        <f>Page_2!A52</f>
        <v>P1</v>
      </c>
      <c r="F22" s="180" t="str">
        <f>Page_2!A53</f>
        <v>P2</v>
      </c>
      <c r="G22" s="180" t="str">
        <f>Page_2!A54</f>
        <v>P3</v>
      </c>
      <c r="H22" s="180" t="str">
        <f>Page_2!A55</f>
        <v>P4</v>
      </c>
      <c r="I22" s="180" t="str">
        <f>Page_2!A56</f>
        <v>P5</v>
      </c>
      <c r="J22" s="180" t="str">
        <f>Page_2!A57</f>
        <v>P6</v>
      </c>
      <c r="K22" s="180" t="str">
        <f>Page_2!A58</f>
        <v>P7</v>
      </c>
      <c r="L22" s="180" t="s">
        <v>218</v>
      </c>
      <c r="M22" s="180" t="s">
        <v>219</v>
      </c>
      <c r="N22" s="180" t="s">
        <v>220</v>
      </c>
      <c r="O22" s="181" t="s">
        <v>222</v>
      </c>
    </row>
    <row r="23" spans="1:15" ht="18.75" customHeight="1">
      <c r="A23" s="222" t="str">
        <f t="shared" ref="A23:C29" si="3">A8</f>
        <v>PP1</v>
      </c>
      <c r="B23" s="215">
        <f t="shared" si="3"/>
        <v>0</v>
      </c>
      <c r="C23" s="215">
        <f t="shared" si="3"/>
        <v>0</v>
      </c>
      <c r="D23" s="187">
        <f>LP_PP1!I272</f>
        <v>0</v>
      </c>
      <c r="E23" s="187">
        <f>LP_PP1!I273</f>
        <v>0</v>
      </c>
      <c r="F23" s="187">
        <f>LP_PP1!I274</f>
        <v>0</v>
      </c>
      <c r="G23" s="187">
        <f>LP_PP1!I275</f>
        <v>0</v>
      </c>
      <c r="H23" s="187">
        <f>LP_PP1!I276</f>
        <v>0</v>
      </c>
      <c r="I23" s="187">
        <f>LP_PP1!I277</f>
        <v>0</v>
      </c>
      <c r="J23" s="187">
        <f>LP_PP1!I278</f>
        <v>0</v>
      </c>
      <c r="K23" s="187">
        <f>LP_PP1!I279</f>
        <v>0</v>
      </c>
      <c r="L23" s="233">
        <f>LP_PP1!I280</f>
        <v>0</v>
      </c>
      <c r="M23" s="187">
        <f>LP_PP1!I265</f>
        <v>0</v>
      </c>
      <c r="N23" s="187">
        <f>LP_PP1!I281</f>
        <v>0</v>
      </c>
      <c r="O23" s="218">
        <f>LP_PP1!I284</f>
        <v>0</v>
      </c>
    </row>
    <row r="24" spans="1:15">
      <c r="A24" s="222" t="str">
        <f t="shared" si="3"/>
        <v>PP2</v>
      </c>
      <c r="B24" s="215">
        <f t="shared" si="3"/>
        <v>0</v>
      </c>
      <c r="C24" s="215">
        <f t="shared" si="3"/>
        <v>0</v>
      </c>
      <c r="D24" s="187">
        <f>'PP2'!I272</f>
        <v>0</v>
      </c>
      <c r="E24" s="187">
        <f>'PP2'!I273</f>
        <v>0</v>
      </c>
      <c r="F24" s="187">
        <f>'PP2'!I274</f>
        <v>0</v>
      </c>
      <c r="G24" s="187">
        <f>'PP2'!I275</f>
        <v>0</v>
      </c>
      <c r="H24" s="187">
        <f>'PP2'!I276</f>
        <v>0</v>
      </c>
      <c r="I24" s="187">
        <f>'PP2'!I277</f>
        <v>0</v>
      </c>
      <c r="J24" s="187">
        <f>'PP2'!I278</f>
        <v>0</v>
      </c>
      <c r="K24" s="187">
        <f>'PP2'!I279</f>
        <v>0</v>
      </c>
      <c r="L24" s="233">
        <f>'PP2'!I280</f>
        <v>0</v>
      </c>
      <c r="M24" s="187">
        <f>'PP2'!I265</f>
        <v>0</v>
      </c>
      <c r="N24" s="187">
        <f>'PP2'!I281</f>
        <v>0</v>
      </c>
      <c r="O24" s="223">
        <f>'PP2'!I284</f>
        <v>0</v>
      </c>
    </row>
    <row r="25" spans="1:15">
      <c r="A25" s="222" t="str">
        <f t="shared" si="3"/>
        <v>PP3</v>
      </c>
      <c r="B25" s="215">
        <f t="shared" si="3"/>
        <v>0</v>
      </c>
      <c r="C25" s="215">
        <f t="shared" si="3"/>
        <v>0</v>
      </c>
      <c r="D25" s="187">
        <f>'PP3'!I272</f>
        <v>0</v>
      </c>
      <c r="E25" s="187">
        <f>'PP3'!I273</f>
        <v>0</v>
      </c>
      <c r="F25" s="187">
        <f>'PP3'!I274</f>
        <v>0</v>
      </c>
      <c r="G25" s="187">
        <f>'PP3'!I275</f>
        <v>0</v>
      </c>
      <c r="H25" s="187">
        <f>'PP3'!I276</f>
        <v>0</v>
      </c>
      <c r="I25" s="187">
        <f>'PP3'!I277</f>
        <v>0</v>
      </c>
      <c r="J25" s="187">
        <f>'PP3'!I278</f>
        <v>0</v>
      </c>
      <c r="K25" s="187">
        <f>'PP3'!I279</f>
        <v>0</v>
      </c>
      <c r="L25" s="233">
        <f>'PP3'!I280</f>
        <v>0</v>
      </c>
      <c r="M25" s="187">
        <f>'PP3'!I265</f>
        <v>0</v>
      </c>
      <c r="N25" s="187">
        <f>'PP3'!I281</f>
        <v>0</v>
      </c>
      <c r="O25" s="223">
        <f>'PP3'!I284</f>
        <v>0</v>
      </c>
    </row>
    <row r="26" spans="1:15">
      <c r="A26" s="222" t="str">
        <f t="shared" si="3"/>
        <v>PP4</v>
      </c>
      <c r="B26" s="215">
        <f t="shared" si="3"/>
        <v>0</v>
      </c>
      <c r="C26" s="215">
        <f t="shared" si="3"/>
        <v>0</v>
      </c>
      <c r="D26" s="187">
        <f>'PP4'!I272</f>
        <v>0</v>
      </c>
      <c r="E26" s="187">
        <f>'PP4'!I273</f>
        <v>0</v>
      </c>
      <c r="F26" s="187">
        <f>'PP4'!I274</f>
        <v>0</v>
      </c>
      <c r="G26" s="187">
        <f>'PP4'!I275</f>
        <v>0</v>
      </c>
      <c r="H26" s="187">
        <f>'PP4'!I276</f>
        <v>0</v>
      </c>
      <c r="I26" s="187">
        <f>'PP4'!I277</f>
        <v>0</v>
      </c>
      <c r="J26" s="187">
        <f>'PP4'!I278</f>
        <v>0</v>
      </c>
      <c r="K26" s="187">
        <f>'PP4'!I279</f>
        <v>0</v>
      </c>
      <c r="L26" s="233">
        <f>'PP4'!I280</f>
        <v>0</v>
      </c>
      <c r="M26" s="187">
        <f>'PP4'!I265</f>
        <v>0</v>
      </c>
      <c r="N26" s="187">
        <f>'PP4'!I281</f>
        <v>0</v>
      </c>
      <c r="O26" s="223">
        <f>'PP4'!I284</f>
        <v>0</v>
      </c>
    </row>
    <row r="27" spans="1:15">
      <c r="A27" s="222" t="str">
        <f t="shared" si="3"/>
        <v>PP5</v>
      </c>
      <c r="B27" s="215">
        <f t="shared" si="3"/>
        <v>0</v>
      </c>
      <c r="C27" s="215">
        <f t="shared" si="3"/>
        <v>0</v>
      </c>
      <c r="D27" s="187">
        <f>'PP5'!I272</f>
        <v>0</v>
      </c>
      <c r="E27" s="187">
        <f>'PP5'!I273</f>
        <v>0</v>
      </c>
      <c r="F27" s="187">
        <f>'PP5'!I274</f>
        <v>0</v>
      </c>
      <c r="G27" s="187">
        <f>'PP5'!I275</f>
        <v>0</v>
      </c>
      <c r="H27" s="187">
        <f>'PP5'!I276</f>
        <v>0</v>
      </c>
      <c r="I27" s="187">
        <f>'PP5'!I277</f>
        <v>0</v>
      </c>
      <c r="J27" s="187">
        <f>'PP5'!I278</f>
        <v>0</v>
      </c>
      <c r="K27" s="187">
        <f>'PP5'!I279</f>
        <v>0</v>
      </c>
      <c r="L27" s="233">
        <f>'PP5'!I280</f>
        <v>0</v>
      </c>
      <c r="M27" s="187">
        <f>'PP5'!I265</f>
        <v>0</v>
      </c>
      <c r="N27" s="187">
        <f>'PP5'!I281</f>
        <v>0</v>
      </c>
      <c r="O27" s="223">
        <f>'PP5'!I284</f>
        <v>0</v>
      </c>
    </row>
    <row r="28" spans="1:15">
      <c r="A28" s="222" t="str">
        <f t="shared" si="3"/>
        <v>PP6</v>
      </c>
      <c r="B28" s="215">
        <f t="shared" si="3"/>
        <v>0</v>
      </c>
      <c r="C28" s="215">
        <f t="shared" si="3"/>
        <v>0</v>
      </c>
      <c r="D28" s="187">
        <f>'PP6'!I272</f>
        <v>0</v>
      </c>
      <c r="E28" s="187">
        <f>'PP6'!I273</f>
        <v>0</v>
      </c>
      <c r="F28" s="187">
        <f>'PP6'!I274</f>
        <v>0</v>
      </c>
      <c r="G28" s="187">
        <f>'PP6'!I275</f>
        <v>0</v>
      </c>
      <c r="H28" s="187">
        <f>'PP6'!I276</f>
        <v>0</v>
      </c>
      <c r="I28" s="187">
        <f>'PP6'!I277</f>
        <v>0</v>
      </c>
      <c r="J28" s="187">
        <f>'PP6'!I278</f>
        <v>0</v>
      </c>
      <c r="K28" s="187">
        <f>'PP6'!I279</f>
        <v>0</v>
      </c>
      <c r="L28" s="233">
        <f>'PP6'!I280</f>
        <v>0</v>
      </c>
      <c r="M28" s="187">
        <f>'PP6'!I265</f>
        <v>0</v>
      </c>
      <c r="N28" s="187">
        <f>'PP6'!I281</f>
        <v>0</v>
      </c>
      <c r="O28" s="223">
        <f>'PP6'!I284</f>
        <v>0</v>
      </c>
    </row>
    <row r="29" spans="1:15">
      <c r="A29" s="222" t="str">
        <f t="shared" si="3"/>
        <v>PP7</v>
      </c>
      <c r="B29" s="215">
        <f t="shared" si="3"/>
        <v>0</v>
      </c>
      <c r="C29" s="215">
        <f t="shared" si="3"/>
        <v>0</v>
      </c>
      <c r="D29" s="187">
        <f>'PP7'!I272</f>
        <v>0</v>
      </c>
      <c r="E29" s="187">
        <f>'PP7'!I273</f>
        <v>0</v>
      </c>
      <c r="F29" s="187">
        <f>'PP7'!I274</f>
        <v>0</v>
      </c>
      <c r="G29" s="187">
        <f>'PP7'!I275</f>
        <v>0</v>
      </c>
      <c r="H29" s="187">
        <f>'PP7'!I276</f>
        <v>0</v>
      </c>
      <c r="I29" s="187">
        <f>'PP7'!I277</f>
        <v>0</v>
      </c>
      <c r="J29" s="187">
        <f>'PP7'!I278</f>
        <v>0</v>
      </c>
      <c r="K29" s="187">
        <f>'PP7'!I279</f>
        <v>0</v>
      </c>
      <c r="L29" s="233">
        <f>'PP7'!I280</f>
        <v>0</v>
      </c>
      <c r="M29" s="187">
        <f>'PP7'!I265</f>
        <v>0</v>
      </c>
      <c r="N29" s="187">
        <f>'PP7'!I281</f>
        <v>0</v>
      </c>
      <c r="O29" s="223">
        <f>'PP7'!I284</f>
        <v>0</v>
      </c>
    </row>
    <row r="30" spans="1:15">
      <c r="A30" s="234" t="str">
        <f>A15</f>
        <v>PP8</v>
      </c>
      <c r="B30" s="235">
        <f>B15</f>
        <v>0</v>
      </c>
      <c r="C30" s="235">
        <f>C15</f>
        <v>0</v>
      </c>
      <c r="D30" s="187">
        <f>'PP8'!I272</f>
        <v>0</v>
      </c>
      <c r="E30" s="187">
        <f>'PP8'!I273</f>
        <v>0</v>
      </c>
      <c r="F30" s="187">
        <f>'PP8'!I274</f>
        <v>0</v>
      </c>
      <c r="G30" s="187">
        <f>'PP8'!I275</f>
        <v>0</v>
      </c>
      <c r="H30" s="187">
        <f>'PP8'!I276</f>
        <v>0</v>
      </c>
      <c r="I30" s="187">
        <f>'PP8'!I277</f>
        <v>0</v>
      </c>
      <c r="J30" s="187">
        <f>'PP8'!I278</f>
        <v>0</v>
      </c>
      <c r="K30" s="187">
        <f>'PP8'!I279</f>
        <v>0</v>
      </c>
      <c r="L30" s="233">
        <f>'PP8'!I280</f>
        <v>0</v>
      </c>
      <c r="M30" s="187">
        <f>'PP8'!I265</f>
        <v>0</v>
      </c>
      <c r="N30" s="187">
        <f>'PP8'!I281</f>
        <v>0</v>
      </c>
      <c r="O30" s="223">
        <f>'PP8'!I284</f>
        <v>0</v>
      </c>
    </row>
    <row r="31" spans="1:15" ht="28.5" customHeight="1">
      <c r="A31" s="394" t="s">
        <v>33</v>
      </c>
      <c r="B31" s="394"/>
      <c r="C31" s="394"/>
      <c r="D31" s="196">
        <f t="shared" ref="D31:O31" si="4">SUM(D23:D30)</f>
        <v>0</v>
      </c>
      <c r="E31" s="196">
        <f t="shared" si="4"/>
        <v>0</v>
      </c>
      <c r="F31" s="196">
        <f t="shared" si="4"/>
        <v>0</v>
      </c>
      <c r="G31" s="196">
        <f t="shared" si="4"/>
        <v>0</v>
      </c>
      <c r="H31" s="196">
        <f t="shared" si="4"/>
        <v>0</v>
      </c>
      <c r="I31" s="196">
        <f t="shared" si="4"/>
        <v>0</v>
      </c>
      <c r="J31" s="196">
        <f t="shared" si="4"/>
        <v>0</v>
      </c>
      <c r="K31" s="196">
        <f t="shared" si="4"/>
        <v>0</v>
      </c>
      <c r="L31" s="224">
        <f t="shared" si="4"/>
        <v>0</v>
      </c>
      <c r="M31" s="196">
        <f>SUM(M23:M30)</f>
        <v>0</v>
      </c>
      <c r="N31" s="196">
        <f>SUM(N23:N30)</f>
        <v>0</v>
      </c>
      <c r="O31" s="225">
        <f t="shared" si="4"/>
        <v>0</v>
      </c>
    </row>
    <row r="32" spans="1:15" ht="27" customHeight="1">
      <c r="A32" s="394" t="s">
        <v>89</v>
      </c>
      <c r="B32" s="394"/>
      <c r="C32" s="394"/>
      <c r="D32" s="197" t="e">
        <f t="shared" ref="D32:K32" si="5">D31/$J$16</f>
        <v>#DIV/0!</v>
      </c>
      <c r="E32" s="197" t="e">
        <f t="shared" si="5"/>
        <v>#DIV/0!</v>
      </c>
      <c r="F32" s="197" t="e">
        <f t="shared" si="5"/>
        <v>#DIV/0!</v>
      </c>
      <c r="G32" s="197" t="e">
        <f t="shared" si="5"/>
        <v>#DIV/0!</v>
      </c>
      <c r="H32" s="197" t="e">
        <f t="shared" si="5"/>
        <v>#DIV/0!</v>
      </c>
      <c r="I32" s="197" t="e">
        <f t="shared" si="5"/>
        <v>#DIV/0!</v>
      </c>
      <c r="J32" s="197" t="e">
        <f t="shared" si="5"/>
        <v>#DIV/0!</v>
      </c>
      <c r="K32" s="197" t="e">
        <f t="shared" si="5"/>
        <v>#DIV/0!</v>
      </c>
      <c r="L32" s="226" t="e">
        <f>SUM(D32:I32)</f>
        <v>#DIV/0!</v>
      </c>
      <c r="M32" s="197" t="e">
        <f>M31/L31</f>
        <v>#DIV/0!</v>
      </c>
      <c r="N32" s="197" t="e">
        <f>N31/L31</f>
        <v>#DIV/0!</v>
      </c>
      <c r="O32" s="227" t="e">
        <f>O31/L31</f>
        <v>#DIV/0!</v>
      </c>
    </row>
    <row r="33" spans="1:16">
      <c r="A33" s="228"/>
      <c r="B33" s="229"/>
      <c r="C33" s="228"/>
      <c r="D33" s="230"/>
      <c r="E33" s="230"/>
      <c r="F33" s="230"/>
      <c r="G33" s="230"/>
      <c r="H33" s="230"/>
      <c r="I33" s="231"/>
      <c r="J33" s="232"/>
      <c r="K33" s="232"/>
      <c r="L33" s="230"/>
    </row>
    <row r="34" spans="1:16">
      <c r="A34" s="228"/>
      <c r="B34" s="229"/>
      <c r="C34" s="228"/>
      <c r="D34" s="230"/>
      <c r="E34" s="230"/>
      <c r="F34" s="230"/>
      <c r="G34" s="230"/>
      <c r="H34" s="230"/>
      <c r="I34" s="231"/>
      <c r="J34" s="232"/>
      <c r="K34" s="232"/>
      <c r="L34" s="230"/>
    </row>
    <row r="35" spans="1:16" ht="15">
      <c r="A35" s="211" t="s">
        <v>87</v>
      </c>
      <c r="B35" s="212"/>
      <c r="C35" s="211"/>
    </row>
    <row r="36" spans="1:16" ht="14.25">
      <c r="A36" s="173" t="s">
        <v>201</v>
      </c>
      <c r="B36" s="213"/>
      <c r="C36" s="173"/>
    </row>
    <row r="37" spans="1:16" ht="90" customHeight="1">
      <c r="A37" s="180" t="s">
        <v>74</v>
      </c>
      <c r="B37" s="180" t="s">
        <v>47</v>
      </c>
      <c r="C37" s="180" t="s">
        <v>75</v>
      </c>
      <c r="D37" s="180" t="str">
        <f>LP_PP1!B60</f>
        <v>WP0</v>
      </c>
      <c r="E37" s="180" t="str">
        <f>LP_PP1!C60</f>
        <v>WP1</v>
      </c>
      <c r="F37" s="180" t="str">
        <f>LP_PP1!D60</f>
        <v>WP2</v>
      </c>
      <c r="G37" s="180" t="str">
        <f>LP_PP1!E60</f>
        <v>WP3</v>
      </c>
      <c r="H37" s="180" t="str">
        <f>LP_PP1!F60</f>
        <v>WP4</v>
      </c>
      <c r="I37" s="180" t="str">
        <f>LP_PP1!G60</f>
        <v>WP5</v>
      </c>
      <c r="J37" s="180" t="str">
        <f>LP_PP1!H60</f>
        <v>WP6</v>
      </c>
      <c r="K37" s="180" t="s">
        <v>81</v>
      </c>
      <c r="L37" s="180" t="s">
        <v>150</v>
      </c>
      <c r="M37" s="180" t="s">
        <v>173</v>
      </c>
      <c r="N37" s="181" t="s">
        <v>88</v>
      </c>
    </row>
    <row r="38" spans="1:16" ht="35.25" customHeight="1">
      <c r="A38" s="236" t="str">
        <f t="shared" ref="A38:C45" si="6">A23</f>
        <v>PP1</v>
      </c>
      <c r="B38" s="215">
        <f t="shared" si="6"/>
        <v>0</v>
      </c>
      <c r="C38" s="237">
        <f t="shared" si="6"/>
        <v>0</v>
      </c>
      <c r="D38" s="187">
        <f>LP_PP1!B280</f>
        <v>0</v>
      </c>
      <c r="E38" s="187">
        <f>LP_PP1!C280</f>
        <v>0</v>
      </c>
      <c r="F38" s="187">
        <f>LP_PP1!D280</f>
        <v>0</v>
      </c>
      <c r="G38" s="187">
        <f>LP_PP1!E280</f>
        <v>0</v>
      </c>
      <c r="H38" s="187">
        <f>LP_PP1!F280</f>
        <v>0</v>
      </c>
      <c r="I38" s="187">
        <f>LP_PP1!G280</f>
        <v>0</v>
      </c>
      <c r="J38" s="187">
        <f>LP_PP1!H280</f>
        <v>0</v>
      </c>
      <c r="K38" s="233">
        <f>LP_PP1!I280</f>
        <v>0</v>
      </c>
      <c r="L38" s="187">
        <f>LP_PP1!I281</f>
        <v>0</v>
      </c>
      <c r="M38" s="187">
        <f>LP_PP1!I282</f>
        <v>0</v>
      </c>
      <c r="N38" s="218">
        <f>LP_PP1!I284</f>
        <v>0</v>
      </c>
      <c r="P38" s="221"/>
    </row>
    <row r="39" spans="1:16">
      <c r="A39" s="236" t="str">
        <f t="shared" si="6"/>
        <v>PP2</v>
      </c>
      <c r="B39" s="215">
        <f t="shared" si="6"/>
        <v>0</v>
      </c>
      <c r="C39" s="237">
        <f t="shared" si="6"/>
        <v>0</v>
      </c>
      <c r="D39" s="187">
        <f>'PP2'!B280</f>
        <v>0</v>
      </c>
      <c r="E39" s="187">
        <f>'PP2'!C280</f>
        <v>0</v>
      </c>
      <c r="F39" s="187">
        <f>'PP2'!D280</f>
        <v>0</v>
      </c>
      <c r="G39" s="187">
        <f>'PP2'!E280</f>
        <v>0</v>
      </c>
      <c r="H39" s="187">
        <f>'PP2'!F280</f>
        <v>0</v>
      </c>
      <c r="I39" s="187">
        <f>'PP2'!G280</f>
        <v>0</v>
      </c>
      <c r="J39" s="187">
        <f>'PP2'!H280</f>
        <v>0</v>
      </c>
      <c r="K39" s="233">
        <f>'PP2'!I280</f>
        <v>0</v>
      </c>
      <c r="L39" s="187">
        <f>'PP2'!I281</f>
        <v>0</v>
      </c>
      <c r="M39" s="187">
        <f>'PP2'!I282</f>
        <v>0</v>
      </c>
      <c r="N39" s="218">
        <f>'PP2'!I284</f>
        <v>0</v>
      </c>
      <c r="P39" s="221"/>
    </row>
    <row r="40" spans="1:16">
      <c r="A40" s="236" t="str">
        <f t="shared" si="6"/>
        <v>PP3</v>
      </c>
      <c r="B40" s="215">
        <f t="shared" si="6"/>
        <v>0</v>
      </c>
      <c r="C40" s="237">
        <f t="shared" si="6"/>
        <v>0</v>
      </c>
      <c r="D40" s="187">
        <f>'PP3'!B280</f>
        <v>0</v>
      </c>
      <c r="E40" s="187">
        <f>'PP3'!C280</f>
        <v>0</v>
      </c>
      <c r="F40" s="187">
        <f>'PP3'!D280</f>
        <v>0</v>
      </c>
      <c r="G40" s="187">
        <f>'PP3'!E280</f>
        <v>0</v>
      </c>
      <c r="H40" s="187">
        <f>'PP3'!F280</f>
        <v>0</v>
      </c>
      <c r="I40" s="187">
        <f>'PP3'!G280</f>
        <v>0</v>
      </c>
      <c r="J40" s="187">
        <f>'PP3'!H280</f>
        <v>0</v>
      </c>
      <c r="K40" s="233">
        <f>'PP3'!I280</f>
        <v>0</v>
      </c>
      <c r="L40" s="187">
        <f>'PP3'!I281</f>
        <v>0</v>
      </c>
      <c r="M40" s="187">
        <f>'PP3'!I282</f>
        <v>0</v>
      </c>
      <c r="N40" s="218">
        <f>'PP3'!I284</f>
        <v>0</v>
      </c>
      <c r="P40" s="221"/>
    </row>
    <row r="41" spans="1:16">
      <c r="A41" s="236" t="str">
        <f t="shared" si="6"/>
        <v>PP4</v>
      </c>
      <c r="B41" s="215">
        <f t="shared" si="6"/>
        <v>0</v>
      </c>
      <c r="C41" s="237">
        <f t="shared" si="6"/>
        <v>0</v>
      </c>
      <c r="D41" s="187">
        <f>'PP4'!B280</f>
        <v>0</v>
      </c>
      <c r="E41" s="187">
        <f>'PP4'!C280</f>
        <v>0</v>
      </c>
      <c r="F41" s="187">
        <f>'PP4'!D280</f>
        <v>0</v>
      </c>
      <c r="G41" s="187">
        <f>'PP4'!E280</f>
        <v>0</v>
      </c>
      <c r="H41" s="187">
        <f>'PP4'!F280</f>
        <v>0</v>
      </c>
      <c r="I41" s="187">
        <f>'PP4'!G280</f>
        <v>0</v>
      </c>
      <c r="J41" s="187">
        <f>'PP4'!H280</f>
        <v>0</v>
      </c>
      <c r="K41" s="233">
        <f>'PP4'!I280</f>
        <v>0</v>
      </c>
      <c r="L41" s="187">
        <f>'PP4'!I281</f>
        <v>0</v>
      </c>
      <c r="M41" s="187">
        <f>'PP4'!I282</f>
        <v>0</v>
      </c>
      <c r="N41" s="218">
        <f>'PP4'!I284</f>
        <v>0</v>
      </c>
      <c r="P41" s="221"/>
    </row>
    <row r="42" spans="1:16">
      <c r="A42" s="236" t="str">
        <f t="shared" si="6"/>
        <v>PP5</v>
      </c>
      <c r="B42" s="215">
        <f t="shared" si="6"/>
        <v>0</v>
      </c>
      <c r="C42" s="237">
        <f t="shared" si="6"/>
        <v>0</v>
      </c>
      <c r="D42" s="187">
        <f>'PP5'!B280</f>
        <v>0</v>
      </c>
      <c r="E42" s="187">
        <f>'PP5'!C280</f>
        <v>0</v>
      </c>
      <c r="F42" s="187">
        <f>'PP5'!D280</f>
        <v>0</v>
      </c>
      <c r="G42" s="187">
        <f>'PP5'!E280</f>
        <v>0</v>
      </c>
      <c r="H42" s="187">
        <f>'PP5'!F280</f>
        <v>0</v>
      </c>
      <c r="I42" s="187">
        <f>'PP5'!G280</f>
        <v>0</v>
      </c>
      <c r="J42" s="187">
        <f>'PP5'!H280</f>
        <v>0</v>
      </c>
      <c r="K42" s="233">
        <f>'PP5'!I280</f>
        <v>0</v>
      </c>
      <c r="L42" s="187">
        <f>'PP5'!I281</f>
        <v>0</v>
      </c>
      <c r="M42" s="187">
        <f>'PP5'!I282</f>
        <v>0</v>
      </c>
      <c r="N42" s="218">
        <f>'PP5'!I284</f>
        <v>0</v>
      </c>
      <c r="P42" s="221"/>
    </row>
    <row r="43" spans="1:16">
      <c r="A43" s="236" t="str">
        <f t="shared" si="6"/>
        <v>PP6</v>
      </c>
      <c r="B43" s="215">
        <f t="shared" si="6"/>
        <v>0</v>
      </c>
      <c r="C43" s="237">
        <f t="shared" si="6"/>
        <v>0</v>
      </c>
      <c r="D43" s="187">
        <f>'PP6'!B280</f>
        <v>0</v>
      </c>
      <c r="E43" s="187">
        <f>'PP6'!C280</f>
        <v>0</v>
      </c>
      <c r="F43" s="187">
        <f>'PP6'!D280</f>
        <v>0</v>
      </c>
      <c r="G43" s="187">
        <f>'PP6'!E280</f>
        <v>0</v>
      </c>
      <c r="H43" s="187">
        <f>'PP6'!F280</f>
        <v>0</v>
      </c>
      <c r="I43" s="187">
        <f>'PP6'!G280</f>
        <v>0</v>
      </c>
      <c r="J43" s="187">
        <f>'PP6'!H280</f>
        <v>0</v>
      </c>
      <c r="K43" s="233">
        <f>'PP6'!I280</f>
        <v>0</v>
      </c>
      <c r="L43" s="187">
        <f>'PP6'!I281</f>
        <v>0</v>
      </c>
      <c r="M43" s="187">
        <f>'PP6'!I282</f>
        <v>0</v>
      </c>
      <c r="N43" s="218">
        <f>'PP6'!I284</f>
        <v>0</v>
      </c>
      <c r="P43" s="221"/>
    </row>
    <row r="44" spans="1:16">
      <c r="A44" s="236" t="str">
        <f t="shared" si="6"/>
        <v>PP7</v>
      </c>
      <c r="B44" s="215">
        <f t="shared" si="6"/>
        <v>0</v>
      </c>
      <c r="C44" s="237">
        <f t="shared" si="6"/>
        <v>0</v>
      </c>
      <c r="D44" s="187">
        <f>'PP7'!B280</f>
        <v>0</v>
      </c>
      <c r="E44" s="187">
        <f>'PP7'!C280</f>
        <v>0</v>
      </c>
      <c r="F44" s="187">
        <f>'PP7'!D280</f>
        <v>0</v>
      </c>
      <c r="G44" s="187">
        <f>'PP7'!E280</f>
        <v>0</v>
      </c>
      <c r="H44" s="187">
        <f>'PP7'!F280</f>
        <v>0</v>
      </c>
      <c r="I44" s="187">
        <f>'PP7'!G280</f>
        <v>0</v>
      </c>
      <c r="J44" s="187">
        <f>'PP7'!H280</f>
        <v>0</v>
      </c>
      <c r="K44" s="233">
        <f>'PP7'!I280</f>
        <v>0</v>
      </c>
      <c r="L44" s="187">
        <f>'PP7'!I281</f>
        <v>0</v>
      </c>
      <c r="M44" s="187">
        <f>'PP7'!I282</f>
        <v>0</v>
      </c>
      <c r="N44" s="218">
        <f>'PP7'!I284</f>
        <v>0</v>
      </c>
      <c r="P44" s="221"/>
    </row>
    <row r="45" spans="1:16">
      <c r="A45" s="236" t="str">
        <f t="shared" si="6"/>
        <v>PP8</v>
      </c>
      <c r="B45" s="215">
        <f t="shared" si="6"/>
        <v>0</v>
      </c>
      <c r="C45" s="237">
        <f t="shared" si="6"/>
        <v>0</v>
      </c>
      <c r="D45" s="187">
        <f>'PP8'!B280</f>
        <v>0</v>
      </c>
      <c r="E45" s="187">
        <f>'PP8'!C280</f>
        <v>0</v>
      </c>
      <c r="F45" s="187">
        <f>'PP8'!D280</f>
        <v>0</v>
      </c>
      <c r="G45" s="187">
        <f>'PP8'!E280</f>
        <v>0</v>
      </c>
      <c r="H45" s="187">
        <f>'PP8'!F280</f>
        <v>0</v>
      </c>
      <c r="I45" s="187">
        <f>'PP8'!G280</f>
        <v>0</v>
      </c>
      <c r="J45" s="187">
        <f>'PP8'!H280</f>
        <v>0</v>
      </c>
      <c r="K45" s="233">
        <f>'PP8'!I280</f>
        <v>0</v>
      </c>
      <c r="L45" s="187">
        <f>'PP8'!I281</f>
        <v>0</v>
      </c>
      <c r="M45" s="187">
        <f>'PP8'!I282</f>
        <v>0</v>
      </c>
      <c r="N45" s="218">
        <f>'PP8'!I284</f>
        <v>0</v>
      </c>
      <c r="P45" s="221"/>
    </row>
    <row r="46" spans="1:16" ht="28.5" customHeight="1">
      <c r="A46" s="394" t="s">
        <v>33</v>
      </c>
      <c r="B46" s="394"/>
      <c r="C46" s="394"/>
      <c r="D46" s="196">
        <f t="shared" ref="D46:K46" si="7">SUM(D38:D45)</f>
        <v>0</v>
      </c>
      <c r="E46" s="196">
        <f t="shared" si="7"/>
        <v>0</v>
      </c>
      <c r="F46" s="196">
        <f t="shared" si="7"/>
        <v>0</v>
      </c>
      <c r="G46" s="196">
        <f t="shared" si="7"/>
        <v>0</v>
      </c>
      <c r="H46" s="196">
        <f t="shared" si="7"/>
        <v>0</v>
      </c>
      <c r="I46" s="196">
        <f t="shared" si="7"/>
        <v>0</v>
      </c>
      <c r="J46" s="196">
        <f t="shared" si="7"/>
        <v>0</v>
      </c>
      <c r="K46" s="224">
        <f t="shared" si="7"/>
        <v>0</v>
      </c>
      <c r="L46" s="196">
        <f>SUM(L38:L45)</f>
        <v>0</v>
      </c>
      <c r="M46" s="196">
        <f t="shared" ref="M46" si="8">SUM(M38:M45)</f>
        <v>0</v>
      </c>
      <c r="N46" s="225">
        <f>SUM(N38:N45)</f>
        <v>0</v>
      </c>
      <c r="P46" s="221"/>
    </row>
    <row r="47" spans="1:16" ht="27" customHeight="1">
      <c r="A47" s="394" t="s">
        <v>35</v>
      </c>
      <c r="B47" s="394"/>
      <c r="C47" s="394"/>
      <c r="D47" s="238" t="e">
        <f t="shared" ref="D47:J47" si="9">D46/$K$46</f>
        <v>#DIV/0!</v>
      </c>
      <c r="E47" s="238" t="e">
        <f t="shared" si="9"/>
        <v>#DIV/0!</v>
      </c>
      <c r="F47" s="238" t="e">
        <f t="shared" si="9"/>
        <v>#DIV/0!</v>
      </c>
      <c r="G47" s="238" t="e">
        <f t="shared" si="9"/>
        <v>#DIV/0!</v>
      </c>
      <c r="H47" s="238" t="e">
        <f t="shared" si="9"/>
        <v>#DIV/0!</v>
      </c>
      <c r="I47" s="238" t="e">
        <f t="shared" si="9"/>
        <v>#DIV/0!</v>
      </c>
      <c r="J47" s="238" t="e">
        <f t="shared" si="9"/>
        <v>#DIV/0!</v>
      </c>
      <c r="K47" s="239" t="e">
        <f>SUM(D47:I47)</f>
        <v>#DIV/0!</v>
      </c>
      <c r="L47" s="238" t="e">
        <f>L46/K46</f>
        <v>#DIV/0!</v>
      </c>
      <c r="M47" s="197" t="e">
        <f>M46/K46</f>
        <v>#DIV/0!</v>
      </c>
      <c r="N47" s="227" t="e">
        <f>N46/K46</f>
        <v>#DIV/0!</v>
      </c>
    </row>
    <row r="48" spans="1:16">
      <c r="A48" s="228"/>
      <c r="B48" s="229"/>
      <c r="C48" s="228"/>
      <c r="D48" s="230"/>
      <c r="E48" s="230"/>
      <c r="F48" s="230"/>
      <c r="G48" s="230"/>
      <c r="H48" s="230"/>
      <c r="I48" s="231"/>
      <c r="J48" s="232"/>
      <c r="K48" s="232"/>
      <c r="L48" s="230"/>
    </row>
    <row r="49" spans="1:18">
      <c r="A49" s="228"/>
      <c r="B49" s="229"/>
      <c r="C49" s="228"/>
      <c r="D49" s="230"/>
      <c r="E49" s="230"/>
      <c r="F49" s="230"/>
      <c r="G49" s="230"/>
      <c r="H49" s="230"/>
      <c r="I49" s="231"/>
      <c r="J49" s="232"/>
      <c r="K49" s="232"/>
      <c r="L49" s="230"/>
    </row>
    <row r="50" spans="1:18" ht="16.5" customHeight="1">
      <c r="A50" s="211" t="s">
        <v>36</v>
      </c>
      <c r="B50" s="212"/>
      <c r="C50" s="211"/>
      <c r="O50" s="240"/>
      <c r="P50" s="240"/>
      <c r="Q50" s="240"/>
      <c r="R50" s="240"/>
    </row>
    <row r="51" spans="1:18" ht="15">
      <c r="A51" s="173" t="s">
        <v>202</v>
      </c>
      <c r="B51" s="213"/>
      <c r="C51" s="173"/>
      <c r="O51" s="240"/>
      <c r="P51" s="240"/>
      <c r="Q51" s="240"/>
    </row>
    <row r="52" spans="1:18" ht="90" customHeight="1">
      <c r="A52" s="180" t="s">
        <v>74</v>
      </c>
      <c r="B52" s="180" t="s">
        <v>47</v>
      </c>
      <c r="C52" s="180" t="s">
        <v>75</v>
      </c>
      <c r="D52" s="180" t="s">
        <v>90</v>
      </c>
      <c r="E52" s="241"/>
      <c r="G52" s="395" t="s">
        <v>185</v>
      </c>
      <c r="H52" s="395"/>
      <c r="I52" s="395"/>
      <c r="J52" s="395"/>
      <c r="K52" s="395"/>
      <c r="L52" s="395"/>
      <c r="M52" s="395"/>
      <c r="N52" s="395"/>
      <c r="O52" s="395"/>
      <c r="P52" s="240"/>
      <c r="Q52" s="240"/>
    </row>
    <row r="53" spans="1:18" ht="35.25" customHeight="1">
      <c r="A53" s="236" t="str">
        <f t="shared" ref="A53:C60" si="10">A38</f>
        <v>PP1</v>
      </c>
      <c r="B53" s="215">
        <f t="shared" si="10"/>
        <v>0</v>
      </c>
      <c r="C53" s="215">
        <f t="shared" si="10"/>
        <v>0</v>
      </c>
      <c r="D53" s="242">
        <f>L8</f>
        <v>0</v>
      </c>
      <c r="E53" s="243"/>
      <c r="G53" s="395"/>
      <c r="H53" s="395"/>
      <c r="I53" s="395"/>
      <c r="J53" s="395"/>
      <c r="K53" s="395"/>
      <c r="L53" s="395"/>
      <c r="M53" s="395"/>
      <c r="N53" s="395"/>
      <c r="O53" s="395"/>
      <c r="Q53" s="244"/>
    </row>
    <row r="54" spans="1:18" ht="15">
      <c r="A54" s="236" t="str">
        <f t="shared" si="10"/>
        <v>PP2</v>
      </c>
      <c r="B54" s="215">
        <f t="shared" si="10"/>
        <v>0</v>
      </c>
      <c r="C54" s="215">
        <f t="shared" si="10"/>
        <v>0</v>
      </c>
      <c r="D54" s="242">
        <f t="shared" ref="D54:D60" si="11">L9</f>
        <v>0</v>
      </c>
      <c r="E54" s="245"/>
      <c r="F54" s="240"/>
      <c r="G54" s="395"/>
      <c r="H54" s="395"/>
      <c r="I54" s="395"/>
      <c r="J54" s="395"/>
      <c r="K54" s="395"/>
      <c r="L54" s="395"/>
      <c r="M54" s="395"/>
      <c r="N54" s="395"/>
      <c r="O54" s="395"/>
      <c r="Q54" s="244"/>
    </row>
    <row r="55" spans="1:18" ht="15">
      <c r="A55" s="236" t="str">
        <f t="shared" si="10"/>
        <v>PP3</v>
      </c>
      <c r="B55" s="215">
        <f t="shared" si="10"/>
        <v>0</v>
      </c>
      <c r="C55" s="215">
        <f t="shared" si="10"/>
        <v>0</v>
      </c>
      <c r="D55" s="242">
        <f t="shared" si="11"/>
        <v>0</v>
      </c>
      <c r="E55" s="245"/>
      <c r="F55" s="240"/>
      <c r="G55" s="395"/>
      <c r="H55" s="395"/>
      <c r="I55" s="395"/>
      <c r="J55" s="395"/>
      <c r="K55" s="395"/>
      <c r="L55" s="395"/>
      <c r="M55" s="395"/>
      <c r="N55" s="395"/>
      <c r="O55" s="395"/>
      <c r="R55" s="246"/>
    </row>
    <row r="56" spans="1:18" ht="15">
      <c r="A56" s="236" t="str">
        <f t="shared" si="10"/>
        <v>PP4</v>
      </c>
      <c r="B56" s="215">
        <f t="shared" si="10"/>
        <v>0</v>
      </c>
      <c r="C56" s="215">
        <f t="shared" si="10"/>
        <v>0</v>
      </c>
      <c r="D56" s="242">
        <f t="shared" si="11"/>
        <v>0</v>
      </c>
      <c r="E56" s="245"/>
      <c r="F56" s="240"/>
      <c r="G56" s="395"/>
      <c r="H56" s="395"/>
      <c r="I56" s="395"/>
      <c r="J56" s="395"/>
      <c r="K56" s="395"/>
      <c r="L56" s="395"/>
      <c r="M56" s="395"/>
      <c r="N56" s="395"/>
      <c r="O56" s="395"/>
      <c r="R56" s="246"/>
    </row>
    <row r="57" spans="1:18" ht="15">
      <c r="A57" s="236" t="str">
        <f t="shared" si="10"/>
        <v>PP5</v>
      </c>
      <c r="B57" s="215">
        <f t="shared" si="10"/>
        <v>0</v>
      </c>
      <c r="C57" s="215">
        <f t="shared" si="10"/>
        <v>0</v>
      </c>
      <c r="D57" s="242">
        <f t="shared" si="11"/>
        <v>0</v>
      </c>
      <c r="E57" s="243"/>
      <c r="F57" s="240"/>
      <c r="G57" s="240"/>
      <c r="H57" s="240"/>
      <c r="R57" s="246"/>
    </row>
    <row r="58" spans="1:18" ht="15">
      <c r="A58" s="236" t="str">
        <f t="shared" si="10"/>
        <v>PP6</v>
      </c>
      <c r="B58" s="215">
        <f t="shared" si="10"/>
        <v>0</v>
      </c>
      <c r="C58" s="215">
        <f t="shared" si="10"/>
        <v>0</v>
      </c>
      <c r="D58" s="242">
        <f t="shared" si="11"/>
        <v>0</v>
      </c>
      <c r="E58" s="245"/>
      <c r="F58" s="240"/>
      <c r="G58" s="240"/>
      <c r="H58" s="240"/>
      <c r="R58" s="246"/>
    </row>
    <row r="59" spans="1:18" ht="15">
      <c r="A59" s="236" t="str">
        <f t="shared" si="10"/>
        <v>PP7</v>
      </c>
      <c r="B59" s="215">
        <f t="shared" si="10"/>
        <v>0</v>
      </c>
      <c r="C59" s="215">
        <f t="shared" si="10"/>
        <v>0</v>
      </c>
      <c r="D59" s="242">
        <f t="shared" si="11"/>
        <v>0</v>
      </c>
      <c r="E59" s="245"/>
      <c r="F59" s="245"/>
      <c r="G59" s="245"/>
      <c r="H59" s="245"/>
      <c r="I59" s="245"/>
      <c r="J59" s="245"/>
      <c r="K59" s="245"/>
      <c r="L59" s="245"/>
      <c r="M59" s="245"/>
      <c r="N59" s="245"/>
      <c r="O59" s="245"/>
      <c r="Q59" s="244"/>
      <c r="R59" s="246"/>
    </row>
    <row r="60" spans="1:18" ht="15">
      <c r="A60" s="236" t="str">
        <f t="shared" si="10"/>
        <v>PP8</v>
      </c>
      <c r="B60" s="215">
        <f t="shared" si="10"/>
        <v>0</v>
      </c>
      <c r="C60" s="215">
        <f t="shared" si="10"/>
        <v>0</v>
      </c>
      <c r="D60" s="242">
        <f t="shared" si="11"/>
        <v>0</v>
      </c>
      <c r="E60" s="245"/>
      <c r="F60" s="245"/>
      <c r="G60" s="245"/>
      <c r="H60" s="245"/>
      <c r="I60" s="245"/>
      <c r="J60" s="245"/>
      <c r="K60" s="245"/>
      <c r="L60" s="245"/>
      <c r="M60" s="245"/>
      <c r="N60" s="245"/>
      <c r="O60" s="245"/>
      <c r="Q60" s="244"/>
      <c r="R60" s="246"/>
    </row>
    <row r="61" spans="1:18" ht="28.5" customHeight="1">
      <c r="A61" s="394" t="s">
        <v>33</v>
      </c>
      <c r="B61" s="394"/>
      <c r="C61" s="394"/>
      <c r="D61" s="196">
        <f>L16</f>
        <v>0</v>
      </c>
      <c r="E61" s="247"/>
      <c r="F61" s="247"/>
      <c r="G61" s="247"/>
      <c r="H61" s="247"/>
      <c r="I61" s="247"/>
      <c r="J61" s="247"/>
      <c r="K61" s="247"/>
      <c r="L61" s="247"/>
      <c r="M61" s="247"/>
      <c r="N61" s="247"/>
      <c r="O61" s="247"/>
      <c r="Q61" s="244"/>
      <c r="R61" s="246"/>
    </row>
    <row r="62" spans="1:18" ht="27" customHeight="1">
      <c r="A62" s="394" t="s">
        <v>91</v>
      </c>
      <c r="B62" s="394"/>
      <c r="C62" s="394"/>
      <c r="D62" s="248" t="e">
        <f>D61/J16</f>
        <v>#DIV/0!</v>
      </c>
      <c r="E62" s="249"/>
      <c r="F62" s="249"/>
      <c r="G62" s="249"/>
      <c r="H62" s="249"/>
      <c r="I62" s="249"/>
      <c r="J62" s="249"/>
      <c r="K62" s="249"/>
      <c r="L62" s="249"/>
      <c r="M62" s="249"/>
      <c r="N62" s="249"/>
      <c r="O62" s="249"/>
      <c r="Q62" s="250"/>
      <c r="R62" s="250"/>
    </row>
    <row r="63" spans="1:18">
      <c r="A63" s="228"/>
      <c r="B63" s="229"/>
      <c r="C63" s="228"/>
      <c r="D63" s="230"/>
      <c r="E63" s="230"/>
      <c r="F63" s="230"/>
      <c r="G63" s="230"/>
      <c r="H63" s="230"/>
      <c r="I63" s="231"/>
      <c r="J63" s="232"/>
      <c r="K63" s="232"/>
      <c r="L63" s="230"/>
    </row>
    <row r="64" spans="1:18">
      <c r="A64" s="228"/>
      <c r="B64" s="229"/>
      <c r="C64" s="228"/>
      <c r="D64" s="230"/>
      <c r="E64" s="230"/>
      <c r="F64" s="230"/>
      <c r="G64" s="230"/>
      <c r="H64" s="230"/>
      <c r="I64" s="231"/>
      <c r="J64" s="232"/>
      <c r="K64" s="232"/>
      <c r="L64" s="230"/>
    </row>
    <row r="65" spans="1:54" ht="15.75">
      <c r="A65" s="210" t="s">
        <v>92</v>
      </c>
      <c r="B65" s="229"/>
      <c r="C65" s="228"/>
      <c r="D65" s="230"/>
      <c r="E65" s="230"/>
      <c r="F65" s="230"/>
      <c r="G65" s="230"/>
      <c r="H65" s="230"/>
      <c r="I65" s="231"/>
      <c r="J65" s="232"/>
      <c r="K65" s="232"/>
      <c r="L65" s="230"/>
    </row>
    <row r="66" spans="1:54">
      <c r="A66" s="228"/>
      <c r="B66" s="229"/>
      <c r="C66" s="228"/>
      <c r="D66" s="230"/>
      <c r="E66" s="230"/>
      <c r="F66" s="230"/>
      <c r="G66" s="230"/>
      <c r="H66" s="230"/>
      <c r="I66" s="231"/>
      <c r="J66" s="232"/>
      <c r="K66" s="232"/>
      <c r="L66" s="230"/>
    </row>
    <row r="67" spans="1:54" s="254" customFormat="1" ht="16.5" customHeight="1">
      <c r="A67" s="206" t="s">
        <v>177</v>
      </c>
      <c r="B67" s="251"/>
      <c r="C67" s="251"/>
      <c r="D67" s="251"/>
      <c r="E67" s="251"/>
      <c r="F67" s="251"/>
      <c r="G67" s="251"/>
      <c r="H67" s="251"/>
      <c r="I67" s="251"/>
      <c r="J67" s="251"/>
      <c r="K67" s="251"/>
      <c r="L67" s="251"/>
      <c r="M67" s="251"/>
      <c r="N67" s="251"/>
      <c r="O67" s="252"/>
      <c r="P67" s="252"/>
      <c r="Q67" s="252"/>
      <c r="R67" s="252"/>
      <c r="S67" s="253"/>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3"/>
    </row>
    <row r="68" spans="1:54" s="254" customFormat="1" ht="9.75" customHeight="1">
      <c r="A68" s="206"/>
      <c r="B68" s="251"/>
      <c r="C68" s="251"/>
      <c r="D68" s="251"/>
      <c r="E68" s="251"/>
      <c r="F68" s="251"/>
      <c r="G68" s="251"/>
      <c r="H68" s="251"/>
      <c r="I68" s="251"/>
      <c r="J68" s="251"/>
      <c r="K68" s="251"/>
      <c r="L68" s="251"/>
      <c r="M68" s="251"/>
      <c r="N68" s="251"/>
      <c r="O68" s="252"/>
      <c r="P68" s="252"/>
      <c r="Q68" s="252"/>
      <c r="R68" s="252"/>
      <c r="S68" s="253"/>
      <c r="T68" s="253"/>
      <c r="U68" s="253"/>
      <c r="V68" s="253"/>
      <c r="W68" s="253"/>
      <c r="X68" s="253"/>
      <c r="Y68" s="253"/>
      <c r="Z68" s="253"/>
      <c r="AA68" s="253"/>
      <c r="AB68" s="253"/>
      <c r="AC68" s="253"/>
      <c r="AD68" s="253"/>
      <c r="AE68" s="253"/>
      <c r="AF68" s="253"/>
      <c r="AG68" s="253"/>
      <c r="AH68" s="253"/>
      <c r="AI68" s="253"/>
      <c r="AJ68" s="253"/>
      <c r="AK68" s="253"/>
      <c r="AL68" s="253"/>
      <c r="AM68" s="253"/>
      <c r="AN68" s="253"/>
      <c r="AO68" s="253"/>
      <c r="AP68" s="253"/>
      <c r="AQ68" s="253"/>
      <c r="AR68" s="253"/>
      <c r="AS68" s="253"/>
      <c r="AT68" s="253"/>
      <c r="AU68" s="253"/>
      <c r="AV68" s="253"/>
      <c r="AW68" s="253"/>
      <c r="AX68" s="253"/>
      <c r="AY68" s="253"/>
      <c r="AZ68" s="253"/>
      <c r="BA68" s="253"/>
      <c r="BB68" s="253"/>
    </row>
    <row r="69" spans="1:54" s="260" customFormat="1" ht="63" customHeight="1">
      <c r="A69" s="255"/>
      <c r="B69" s="180" t="str">
        <f>LP_PP1!B256</f>
        <v>WP0</v>
      </c>
      <c r="C69" s="180" t="str">
        <f>LP_PP1!C256</f>
        <v>WP1</v>
      </c>
      <c r="D69" s="180" t="str">
        <f>LP_PP1!D256</f>
        <v>WP2</v>
      </c>
      <c r="E69" s="180" t="str">
        <f>LP_PP1!E256</f>
        <v>WP3</v>
      </c>
      <c r="F69" s="180" t="str">
        <f>LP_PP1!F256</f>
        <v>WP4</v>
      </c>
      <c r="G69" s="180" t="str">
        <f>LP_PP1!G256</f>
        <v>WP5</v>
      </c>
      <c r="H69" s="180" t="str">
        <f>LP_PP1!H256</f>
        <v>WP6</v>
      </c>
      <c r="I69" s="256" t="s">
        <v>81</v>
      </c>
      <c r="J69" s="251"/>
      <c r="K69" s="251"/>
      <c r="L69" s="251"/>
      <c r="M69" s="251"/>
      <c r="N69" s="251"/>
      <c r="O69" s="257"/>
      <c r="P69" s="257"/>
      <c r="Q69" s="257"/>
      <c r="R69" s="258"/>
      <c r="S69" s="254"/>
      <c r="T69" s="253"/>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row>
    <row r="70" spans="1:54" s="260" customFormat="1" ht="38.25" customHeight="1">
      <c r="A70" s="261" t="s">
        <v>76</v>
      </c>
      <c r="B70" s="262">
        <f>LP_PP1!B257+'PP2'!B257+'PP3'!B257+'PP4'!B257+'PP5'!B257+'PP6'!B257+'PP7'!B257+'PP8'!B257</f>
        <v>0</v>
      </c>
      <c r="C70" s="262">
        <f>LP_PP1!C257+'PP2'!C257+'PP3'!C257+'PP4'!C257+'PP5'!C257+'PP6'!C257+'PP7'!C257+'PP8'!C257</f>
        <v>0</v>
      </c>
      <c r="D70" s="262">
        <f>LP_PP1!D257+'PP2'!D257+'PP3'!D257+'PP4'!D257+'PP5'!D257+'PP6'!D257+'PP7'!D257+'PP8'!D257</f>
        <v>0</v>
      </c>
      <c r="E70" s="262">
        <f>LP_PP1!E257+'PP2'!E257+'PP3'!E257+'PP4'!E257+'PP5'!E257+'PP6'!E257+'PP7'!E257+'PP8'!E257</f>
        <v>0</v>
      </c>
      <c r="F70" s="262">
        <f>LP_PP1!F257+'PP2'!F257+'PP3'!F257+'PP4'!F257+'PP5'!F257+'PP6'!F257+'PP7'!F257+'PP8'!F257</f>
        <v>0</v>
      </c>
      <c r="G70" s="262">
        <f>LP_PP1!G257+'PP2'!G257+'PP3'!G257+'PP4'!G257+'PP5'!G257+'PP6'!G257+'PP7'!G257+'PP8'!G257</f>
        <v>0</v>
      </c>
      <c r="H70" s="262">
        <f>LP_PP1!H257+'PP2'!H257+'PP3'!H257+'PP4'!H257+'PP5'!H257+'PP6'!H257+'PP7'!H257+'PP8'!H257</f>
        <v>0</v>
      </c>
      <c r="I70" s="263">
        <f>SUM(B70:H70)</f>
        <v>0</v>
      </c>
      <c r="J70" s="251"/>
      <c r="K70" s="251"/>
      <c r="L70" s="251"/>
      <c r="M70" s="251"/>
      <c r="N70" s="251"/>
      <c r="O70" s="251"/>
      <c r="P70" s="251"/>
      <c r="Q70" s="257"/>
      <c r="R70" s="258"/>
      <c r="S70" s="254"/>
      <c r="T70" s="264"/>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row>
    <row r="71" spans="1:54" s="260" customFormat="1" ht="66" customHeight="1">
      <c r="A71" s="261" t="s">
        <v>77</v>
      </c>
      <c r="B71" s="262">
        <f>LP_PP1!B258+'PP2'!B258+'PP3'!B258+'PP4'!B258+'PP5'!B258+'PP6'!B258+'PP7'!B258+'PP8'!B258</f>
        <v>0</v>
      </c>
      <c r="C71" s="262">
        <f>LP_PP1!C258+'PP2'!C258+'PP3'!C258+'PP4'!C258+'PP5'!C258+'PP6'!C258+'PP7'!C258+'PP8'!C258</f>
        <v>0</v>
      </c>
      <c r="D71" s="262">
        <f>LP_PP1!D258+'PP2'!D258+'PP3'!D258+'PP4'!D258+'PP5'!D258+'PP6'!D258+'PP7'!D258+'PP8'!D258</f>
        <v>0</v>
      </c>
      <c r="E71" s="262">
        <f>LP_PP1!E258+'PP2'!E258+'PP3'!E258+'PP4'!E258+'PP5'!E258+'PP6'!E258+'PP7'!E258+'PP8'!E258</f>
        <v>0</v>
      </c>
      <c r="F71" s="262">
        <f>LP_PP1!F258+'PP2'!F258+'PP3'!F258+'PP4'!F258+'PP5'!F258+'PP6'!F258+'PP7'!F258+'PP8'!F258</f>
        <v>0</v>
      </c>
      <c r="G71" s="262">
        <f>LP_PP1!G258+'PP2'!G258+'PP3'!G258+'PP4'!G258+'PP5'!G258+'PP6'!G258+'PP7'!G258+'PP8'!G258</f>
        <v>0</v>
      </c>
      <c r="H71" s="262">
        <f>LP_PP1!H258+'PP2'!H258+'PP3'!H258+'PP4'!H258+'PP5'!H258+'PP6'!H258+'PP7'!H258+'PP8'!H258</f>
        <v>0</v>
      </c>
      <c r="I71" s="263">
        <f t="shared" ref="I71:I79" si="12">SUM(B71:H71)</f>
        <v>0</v>
      </c>
      <c r="J71" s="251"/>
      <c r="K71" s="251"/>
      <c r="L71" s="251"/>
      <c r="M71" s="251"/>
      <c r="N71" s="251"/>
      <c r="O71" s="257"/>
      <c r="P71" s="257"/>
      <c r="Q71" s="257"/>
      <c r="R71" s="258"/>
      <c r="S71" s="254"/>
      <c r="T71" s="264"/>
      <c r="U71" s="259"/>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row>
    <row r="72" spans="1:54" s="260" customFormat="1" ht="53.25" customHeight="1">
      <c r="A72" s="261" t="s">
        <v>78</v>
      </c>
      <c r="B72" s="262">
        <f>LP_PP1!B259+'PP2'!B259+'PP3'!B259+'PP4'!B259+'PP5'!B259+'PP6'!B259+'PP7'!B259+'PP8'!B259</f>
        <v>0</v>
      </c>
      <c r="C72" s="262">
        <f>LP_PP1!C259+'PP2'!C259+'PP3'!C259+'PP4'!C259+'PP5'!C259+'PP6'!C259+'PP7'!C259+'PP8'!C259</f>
        <v>0</v>
      </c>
      <c r="D72" s="262">
        <f>LP_PP1!D259+'PP2'!D259+'PP3'!D259+'PP4'!D259+'PP5'!D259+'PP6'!D259+'PP7'!D259+'PP8'!D259</f>
        <v>0</v>
      </c>
      <c r="E72" s="262">
        <f>LP_PP1!E259+'PP2'!E259+'PP3'!E259+'PP4'!E259+'PP5'!E259+'PP6'!E259+'PP7'!E259+'PP8'!E259</f>
        <v>0</v>
      </c>
      <c r="F72" s="262">
        <f>LP_PP1!F259+'PP2'!F259+'PP3'!F259+'PP4'!F259+'PP5'!F259+'PP6'!F259+'PP7'!F259+'PP8'!F259</f>
        <v>0</v>
      </c>
      <c r="G72" s="262">
        <f>LP_PP1!G259+'PP2'!G259+'PP3'!G259+'PP4'!G259+'PP5'!G259+'PP6'!G259+'PP7'!G259+'PP8'!G259</f>
        <v>0</v>
      </c>
      <c r="H72" s="262">
        <f>LP_PP1!H259+'PP2'!H259+'PP3'!H259+'PP4'!H259+'PP5'!H259+'PP6'!H259+'PP7'!H259+'PP8'!H259</f>
        <v>0</v>
      </c>
      <c r="I72" s="263">
        <f t="shared" si="12"/>
        <v>0</v>
      </c>
      <c r="J72" s="251"/>
      <c r="K72" s="251"/>
      <c r="L72" s="251"/>
      <c r="M72" s="251"/>
      <c r="N72" s="251"/>
      <c r="O72" s="257"/>
      <c r="P72" s="257"/>
      <c r="Q72" s="257"/>
      <c r="R72" s="258"/>
      <c r="S72" s="254"/>
      <c r="T72" s="264"/>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row>
    <row r="73" spans="1:54" s="260" customFormat="1" ht="69" customHeight="1">
      <c r="A73" s="261" t="s">
        <v>79</v>
      </c>
      <c r="B73" s="262">
        <f>LP_PP1!B260+'PP2'!B260+'PP3'!B260+'PP4'!B260+'PP5'!B260+'PP6'!B260+'PP7'!B260+'PP8'!B260</f>
        <v>0</v>
      </c>
      <c r="C73" s="262">
        <f>LP_PP1!C260+'PP2'!C260+'PP3'!C260+'PP4'!C260+'PP5'!C260+'PP6'!C260+'PP7'!C260+'PP8'!C260</f>
        <v>0</v>
      </c>
      <c r="D73" s="262">
        <f>LP_PP1!D260+'PP2'!D260+'PP3'!D260+'PP4'!D260+'PP5'!D260+'PP6'!D260+'PP7'!D260+'PP8'!D260</f>
        <v>0</v>
      </c>
      <c r="E73" s="262">
        <f>LP_PP1!E260+'PP2'!E260+'PP3'!E260+'PP4'!E260+'PP5'!E260+'PP6'!E260+'PP7'!E260+'PP8'!E260</f>
        <v>0</v>
      </c>
      <c r="F73" s="262">
        <f>LP_PP1!F260+'PP2'!F260+'PP3'!F260+'PP4'!F260+'PP5'!F260+'PP6'!F260+'PP7'!F260+'PP8'!F260</f>
        <v>0</v>
      </c>
      <c r="G73" s="262">
        <f>LP_PP1!G260+'PP2'!G260+'PP3'!G260+'PP4'!G260+'PP5'!G260+'PP6'!G260+'PP7'!G260+'PP8'!G260</f>
        <v>0</v>
      </c>
      <c r="H73" s="262">
        <f>LP_PP1!H260+'PP2'!H260+'PP3'!H260+'PP4'!H260+'PP5'!H260+'PP6'!H260+'PP7'!H260+'PP8'!H260</f>
        <v>0</v>
      </c>
      <c r="I73" s="263">
        <f t="shared" si="12"/>
        <v>0</v>
      </c>
      <c r="J73" s="251"/>
      <c r="K73" s="251"/>
      <c r="L73" s="251"/>
      <c r="M73" s="251"/>
      <c r="N73" s="251"/>
      <c r="O73" s="257"/>
      <c r="P73" s="257"/>
      <c r="Q73" s="257"/>
      <c r="R73" s="258"/>
      <c r="S73" s="254"/>
      <c r="T73" s="264"/>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row>
    <row r="74" spans="1:54" s="260" customFormat="1" ht="36.75" customHeight="1">
      <c r="A74" s="261" t="s">
        <v>80</v>
      </c>
      <c r="B74" s="262">
        <f>LP_PP1!B261+'PP2'!B261+'PP3'!B261+'PP4'!B261+'PP5'!B261+'PP6'!B261+'PP7'!B261+'PP8'!B261</f>
        <v>0</v>
      </c>
      <c r="C74" s="262">
        <f>LP_PP1!C261+'PP2'!C261+'PP3'!C261+'PP4'!C261+'PP5'!C261+'PP6'!C261+'PP7'!C261+'PP8'!C261</f>
        <v>0</v>
      </c>
      <c r="D74" s="262">
        <f>LP_PP1!D261+'PP2'!D261+'PP3'!D261+'PP4'!D261+'PP5'!D261+'PP6'!D261+'PP7'!D261+'PP8'!D261</f>
        <v>0</v>
      </c>
      <c r="E74" s="262">
        <f>LP_PP1!E261+'PP2'!E261+'PP3'!E261+'PP4'!E261+'PP5'!E261+'PP6'!E261+'PP7'!E261+'PP8'!E261</f>
        <v>0</v>
      </c>
      <c r="F74" s="262">
        <f>LP_PP1!F261+'PP2'!F261+'PP3'!F261+'PP4'!F261+'PP5'!F261+'PP6'!F261+'PP7'!F261+'PP8'!F261</f>
        <v>0</v>
      </c>
      <c r="G74" s="262">
        <f>LP_PP1!G261+'PP2'!G261+'PP3'!G261+'PP4'!G261+'PP5'!G261+'PP6'!G261+'PP7'!G261+'PP8'!G261</f>
        <v>0</v>
      </c>
      <c r="H74" s="262">
        <f>LP_PP1!H261+'PP2'!H261+'PP3'!H261+'PP4'!H261+'PP5'!H261+'PP6'!H261+'PP7'!H261+'PP8'!H261</f>
        <v>0</v>
      </c>
      <c r="I74" s="263">
        <f t="shared" si="12"/>
        <v>0</v>
      </c>
      <c r="J74" s="251"/>
      <c r="K74" s="251"/>
      <c r="L74" s="251"/>
      <c r="M74" s="251"/>
      <c r="N74" s="251"/>
      <c r="O74" s="257"/>
      <c r="P74" s="257"/>
      <c r="Q74" s="257"/>
      <c r="R74" s="258"/>
      <c r="S74" s="254"/>
      <c r="T74" s="264"/>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row>
    <row r="75" spans="1:54" s="260" customFormat="1" ht="31.5" customHeight="1">
      <c r="A75" s="261" t="s">
        <v>34</v>
      </c>
      <c r="B75" s="262">
        <f>LP_PP1!B262+'PP2'!B262+'PP3'!B262+'PP4'!B262+'PP5'!B262+'PP6'!B262+'PP7'!B262+'PP8'!B262</f>
        <v>0</v>
      </c>
      <c r="C75" s="262">
        <f>LP_PP1!C262+'PP2'!C262+'PP3'!C262+'PP4'!C262+'PP5'!C262+'PP6'!C262+'PP7'!C262+'PP8'!C262</f>
        <v>0</v>
      </c>
      <c r="D75" s="262">
        <f>LP_PP1!D262+'PP2'!D262+'PP3'!D262+'PP4'!D262+'PP5'!D262+'PP6'!D262+'PP7'!D262+'PP8'!D262</f>
        <v>0</v>
      </c>
      <c r="E75" s="262">
        <f>LP_PP1!E262+'PP2'!E262+'PP3'!E262+'PP4'!E262+'PP5'!E262+'PP6'!E262+'PP7'!E262+'PP8'!E262</f>
        <v>0</v>
      </c>
      <c r="F75" s="262">
        <f>LP_PP1!F262+'PP2'!F262+'PP3'!F262+'PP4'!F262+'PP5'!F262+'PP6'!F262+'PP7'!F262+'PP8'!F262</f>
        <v>0</v>
      </c>
      <c r="G75" s="262">
        <f>LP_PP1!G262+'PP2'!G262+'PP3'!G262+'PP4'!G262+'PP5'!G262+'PP6'!G262+'PP7'!G262+'PP8'!G262</f>
        <v>0</v>
      </c>
      <c r="H75" s="262">
        <f>LP_PP1!H262+'PP2'!H262+'PP3'!H262+'PP4'!H262+'PP5'!H262+'PP6'!H262+'PP7'!H262+'PP8'!H262</f>
        <v>0</v>
      </c>
      <c r="I75" s="263">
        <f t="shared" si="12"/>
        <v>0</v>
      </c>
      <c r="J75" s="251"/>
      <c r="K75" s="251"/>
      <c r="L75" s="251"/>
      <c r="M75" s="251"/>
      <c r="N75" s="251"/>
      <c r="O75" s="257"/>
      <c r="P75" s="257"/>
      <c r="Q75" s="257"/>
      <c r="R75" s="258"/>
      <c r="S75" s="254"/>
      <c r="T75" s="264"/>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row>
    <row r="76" spans="1:54" s="260" customFormat="1" ht="36" customHeight="1">
      <c r="A76" s="256" t="s">
        <v>81</v>
      </c>
      <c r="B76" s="265">
        <f>LP_PP1!B263+'PP2'!B263+'PP3'!B263+'PP4'!B263+'PP5'!B263+'PP6'!B263+'PP7'!B263+'PP8'!B263</f>
        <v>0</v>
      </c>
      <c r="C76" s="265">
        <f>LP_PP1!C263+'PP2'!C263+'PP3'!C263+'PP4'!C263+'PP5'!C263+'PP6'!C263+'PP7'!C263+'PP8'!C263</f>
        <v>0</v>
      </c>
      <c r="D76" s="265">
        <f>LP_PP1!D263+'PP2'!D263+'PP3'!D263+'PP4'!D263+'PP5'!D263+'PP6'!D263+'PP7'!D263+'PP8'!D263</f>
        <v>0</v>
      </c>
      <c r="E76" s="265">
        <f>LP_PP1!E263+'PP2'!E263+'PP3'!E263+'PP4'!E263+'PP5'!E263+'PP6'!E263+'PP7'!E263+'PP8'!E263</f>
        <v>0</v>
      </c>
      <c r="F76" s="265">
        <f>LP_PP1!F263+'PP2'!F263+'PP3'!F263+'PP4'!F263+'PP5'!F263+'PP6'!F263+'PP7'!F263+'PP8'!F263</f>
        <v>0</v>
      </c>
      <c r="G76" s="265">
        <f>LP_PP1!G263+'PP2'!G263+'PP3'!G263+'PP4'!G263+'PP5'!G263+'PP6'!G263+'PP7'!G263+'PP8'!G263</f>
        <v>0</v>
      </c>
      <c r="H76" s="265">
        <f>LP_PP1!H263+'PP2'!H263+'PP3'!H263+'PP4'!H263+'PP5'!H263+'PP6'!H263+'PP7'!H263+'PP8'!H263</f>
        <v>0</v>
      </c>
      <c r="I76" s="263">
        <f t="shared" si="12"/>
        <v>0</v>
      </c>
      <c r="J76" s="251"/>
      <c r="K76" s="251"/>
      <c r="L76" s="251"/>
      <c r="M76" s="251"/>
      <c r="N76" s="251"/>
      <c r="O76" s="257"/>
      <c r="P76" s="257"/>
      <c r="Q76" s="257"/>
      <c r="R76" s="258"/>
      <c r="S76" s="254"/>
      <c r="T76" s="264"/>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row>
    <row r="77" spans="1:54" s="260" customFormat="1" ht="38.25" customHeight="1">
      <c r="A77" s="266" t="s">
        <v>150</v>
      </c>
      <c r="B77" s="267">
        <f>LP_PP1!B264+'PP2'!B264+'PP3'!B264+'PP4'!B264+'PP5'!B264+'PP6'!B264+'PP7'!B264+'PP8'!B264</f>
        <v>0</v>
      </c>
      <c r="C77" s="267">
        <f>LP_PP1!C264+'PP2'!C264+'PP3'!C264+'PP4'!C264+'PP5'!C264+'PP6'!C264+'PP7'!C264+'PP8'!C264</f>
        <v>0</v>
      </c>
      <c r="D77" s="267">
        <f>LP_PP1!D264+'PP2'!D264+'PP3'!D264+'PP4'!D264+'PP5'!D264+'PP6'!D264+'PP7'!D264+'PP8'!D264</f>
        <v>0</v>
      </c>
      <c r="E77" s="267">
        <f>LP_PP1!E264+'PP2'!E264+'PP3'!E264+'PP4'!E264+'PP5'!E264+'PP6'!E264+'PP7'!E264+'PP8'!E264</f>
        <v>0</v>
      </c>
      <c r="F77" s="267">
        <f>LP_PP1!F264+'PP2'!F264+'PP3'!F264+'PP4'!F264+'PP5'!F264+'PP6'!F264+'PP7'!F264+'PP8'!F264</f>
        <v>0</v>
      </c>
      <c r="G77" s="267">
        <f>LP_PP1!G264+'PP2'!G264+'PP3'!G264+'PP4'!G264+'PP5'!G264+'PP6'!G264+'PP7'!G264+'PP8'!G264</f>
        <v>0</v>
      </c>
      <c r="H77" s="267">
        <f>LP_PP1!H264+'PP2'!H264+'PP3'!H264+'PP4'!H264+'PP5'!H264+'PP6'!H264+'PP7'!H264+'PP8'!H264</f>
        <v>0</v>
      </c>
      <c r="I77" s="263">
        <f t="shared" si="12"/>
        <v>0</v>
      </c>
      <c r="J77" s="251"/>
      <c r="K77" s="251"/>
      <c r="L77" s="251"/>
      <c r="M77" s="251"/>
      <c r="N77" s="251"/>
      <c r="O77" s="257"/>
      <c r="P77" s="257"/>
      <c r="Q77" s="257"/>
      <c r="R77" s="258"/>
      <c r="S77" s="254"/>
      <c r="T77" s="264"/>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row>
    <row r="78" spans="1:54" s="260" customFormat="1" ht="63.75" customHeight="1">
      <c r="A78" s="256" t="s">
        <v>173</v>
      </c>
      <c r="B78" s="267">
        <f>LP_PP1!B265+'PP2'!B265+'PP3'!B265+'PP4'!B265+'PP5'!B265+'PP6'!B265+'PP7'!B265+'PP8'!B265</f>
        <v>0</v>
      </c>
      <c r="C78" s="267">
        <f>LP_PP1!C265+'PP2'!C265+'PP3'!C265+'PP4'!C265+'PP5'!C265+'PP6'!C265+'PP7'!C265+'PP8'!C265</f>
        <v>0</v>
      </c>
      <c r="D78" s="267">
        <f>LP_PP1!D265+'PP2'!D265+'PP3'!D265+'PP4'!D265+'PP5'!D265+'PP6'!D265+'PP7'!D265+'PP8'!D265</f>
        <v>0</v>
      </c>
      <c r="E78" s="267">
        <f>LP_PP1!E265+'PP2'!E265+'PP3'!E265+'PP4'!E265+'PP5'!E265+'PP6'!E265+'PP7'!E265+'PP8'!E265</f>
        <v>0</v>
      </c>
      <c r="F78" s="267">
        <f>LP_PP1!F265+'PP2'!F265+'PP3'!F265+'PP4'!F265+'PP5'!F265+'PP6'!F265+'PP7'!F265+'PP8'!F265</f>
        <v>0</v>
      </c>
      <c r="G78" s="267">
        <f>LP_PP1!G265+'PP2'!G265+'PP3'!G265+'PP4'!G265+'PP5'!G265+'PP6'!G265+'PP7'!G265+'PP8'!G265</f>
        <v>0</v>
      </c>
      <c r="H78" s="267">
        <f>LP_PP1!H265+'PP2'!H265+'PP3'!H265+'PP4'!H265+'PP5'!H265+'PP6'!H265+'PP7'!H265+'PP8'!H265</f>
        <v>0</v>
      </c>
      <c r="I78" s="263">
        <f>SUM(B78:H78)</f>
        <v>0</v>
      </c>
      <c r="J78" s="251"/>
      <c r="K78" s="251"/>
      <c r="L78" s="251"/>
      <c r="M78" s="251"/>
      <c r="N78" s="251"/>
      <c r="O78" s="251"/>
      <c r="P78" s="251"/>
      <c r="Q78" s="251"/>
      <c r="R78" s="251"/>
      <c r="S78" s="254"/>
      <c r="T78" s="264"/>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row>
    <row r="79" spans="1:54" s="260" customFormat="1" ht="33" customHeight="1">
      <c r="A79" s="256" t="s">
        <v>94</v>
      </c>
      <c r="B79" s="267">
        <f>LP_PP1!B266+'PP2'!B266+'PP3'!B266+'PP4'!B266+'PP5'!B266+'PP6'!B266+'PP7'!B266+'PP8'!B266</f>
        <v>0</v>
      </c>
      <c r="C79" s="267">
        <f>LP_PP1!C266+'PP2'!C266+'PP3'!C266+'PP4'!C266+'PP5'!C266+'PP6'!C266+'PP7'!C266+'PP8'!C266</f>
        <v>0</v>
      </c>
      <c r="D79" s="267">
        <f>LP_PP1!D266+'PP2'!D266+'PP3'!D266+'PP4'!D266+'PP5'!D266+'PP6'!D266+'PP8'!D266+'PP8'!D266</f>
        <v>0</v>
      </c>
      <c r="E79" s="267">
        <f>LP_PP1!E266+'PP2'!E266+'PP3'!E266+'PP4'!E266+'PP5'!E266+'PP6'!E266+'PP7'!E266+'PP8'!E266</f>
        <v>0</v>
      </c>
      <c r="F79" s="267">
        <f>LP_PP1!F266+'PP2'!F266+'PP3'!F266+'PP4'!F266+'PP5'!F266+'PP6'!F266+'PP7'!F266+'PP8'!F266</f>
        <v>0</v>
      </c>
      <c r="G79" s="267">
        <f>LP_PP1!G266+'PP2'!G266+'PP3'!G266+'PP4'!G266+'PP5'!G266+'PP6'!G266+'PP7'!G266+'PP8'!G266</f>
        <v>0</v>
      </c>
      <c r="H79" s="267">
        <f>LP_PP1!H266+'PP2'!H266+'PP3'!H266+'PP4'!H266+'PP5'!H266+'PP6'!H266+'PP7'!H266+'PP8'!H266</f>
        <v>0</v>
      </c>
      <c r="I79" s="263">
        <f t="shared" si="12"/>
        <v>0</v>
      </c>
      <c r="J79" s="251"/>
      <c r="K79" s="251"/>
      <c r="L79" s="251"/>
      <c r="M79" s="251"/>
      <c r="N79" s="251"/>
      <c r="O79" s="268"/>
      <c r="P79" s="268"/>
      <c r="Q79" s="268"/>
      <c r="R79" s="258"/>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row>
    <row r="80" spans="1:54" s="254" customFormat="1" ht="46.5" customHeight="1">
      <c r="A80" s="269" t="s">
        <v>93</v>
      </c>
      <c r="B80" s="270">
        <f>LP_PP1!B267+'PP2'!B267+'PP3'!B267+'PP4'!B267+'PP5'!B267+'PP6'!B267+'PP7'!B267+'PP8'!B267</f>
        <v>0</v>
      </c>
      <c r="C80" s="270">
        <f>LP_PP1!C267+'PP2'!C267+'PP3'!C267+'PP4'!C267+'PP5'!C267+'PP6'!C267+'PP7'!C267+'PP8'!C267</f>
        <v>0</v>
      </c>
      <c r="D80" s="270">
        <f>LP_PP1!D267+'PP2'!D267+'PP3'!D267+'PP4'!D267+'PP5'!D267+'PP6'!D267+'PP7'!D267+'PP8'!D267</f>
        <v>0</v>
      </c>
      <c r="E80" s="270">
        <f>LP_PP1!E267+'PP2'!E267+'PP3'!E267+'PP4'!E267+'PP5'!E267+'PP6'!E267+'PP7'!E267+'PP8'!E267</f>
        <v>0</v>
      </c>
      <c r="F80" s="270">
        <f>LP_PP1!F267+'PP2'!F267+'PP3'!F267+'PP4'!F267+'PP5'!F267+'PP6'!F267+'PP7'!F267+'PP8'!F267</f>
        <v>0</v>
      </c>
      <c r="G80" s="270">
        <f>LP_PP1!G267+'PP2'!G267+'PP3'!G267+'PP4'!G267+'PP5'!G267+'PP6'!G267+'PP7'!G267+'PP8'!G267</f>
        <v>0</v>
      </c>
      <c r="H80" s="270">
        <f>LP_PP1!H267+'PP2'!H267+'PP3'!H267+'PP4'!H267+'PP5'!H267+'PP6'!H267+'PP7'!H267+'PP8'!H267</f>
        <v>0</v>
      </c>
      <c r="I80" s="271">
        <f>SUM(B80:H80)</f>
        <v>0</v>
      </c>
      <c r="J80" s="251"/>
      <c r="K80" s="251"/>
      <c r="L80" s="251"/>
      <c r="M80" s="251"/>
      <c r="N80" s="251"/>
      <c r="O80" s="252"/>
      <c r="P80" s="252"/>
      <c r="Q80" s="252"/>
      <c r="R80" s="252"/>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row>
    <row r="81" spans="1:54" s="254" customFormat="1" ht="17.25" customHeight="1">
      <c r="A81" s="251"/>
      <c r="B81" s="251"/>
      <c r="C81" s="251"/>
      <c r="D81" s="251"/>
      <c r="E81" s="251"/>
      <c r="F81" s="251"/>
      <c r="G81" s="251"/>
      <c r="H81" s="251"/>
      <c r="I81" s="251"/>
      <c r="J81" s="251"/>
      <c r="K81" s="251"/>
      <c r="L81" s="251"/>
      <c r="M81" s="251"/>
      <c r="N81" s="251"/>
      <c r="O81" s="252"/>
      <c r="P81" s="252"/>
      <c r="Q81" s="252"/>
      <c r="R81" s="252"/>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row>
    <row r="82" spans="1:54" s="254" customFormat="1" ht="16.5" customHeight="1">
      <c r="A82" s="206" t="s">
        <v>95</v>
      </c>
      <c r="B82" s="251"/>
      <c r="C82" s="251"/>
      <c r="D82" s="251"/>
      <c r="E82" s="251"/>
      <c r="F82" s="251"/>
      <c r="G82" s="251"/>
      <c r="H82" s="251"/>
      <c r="I82" s="251"/>
      <c r="J82" s="251"/>
      <c r="K82" s="251"/>
      <c r="L82" s="251"/>
      <c r="M82" s="251"/>
      <c r="N82" s="251"/>
      <c r="O82" s="252"/>
      <c r="P82" s="252"/>
      <c r="Q82" s="252"/>
      <c r="R82" s="252"/>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row>
    <row r="83" spans="1:54" s="254" customFormat="1" ht="6.75" customHeight="1">
      <c r="A83" s="251"/>
      <c r="B83" s="251"/>
      <c r="C83" s="251"/>
      <c r="D83" s="251"/>
      <c r="E83" s="251"/>
      <c r="F83" s="251"/>
      <c r="G83" s="251"/>
      <c r="H83" s="251"/>
      <c r="I83" s="251"/>
      <c r="J83" s="251"/>
      <c r="K83" s="251"/>
      <c r="L83" s="251"/>
      <c r="M83" s="251"/>
      <c r="N83" s="251"/>
      <c r="O83" s="252"/>
      <c r="P83" s="252"/>
      <c r="Q83" s="252"/>
      <c r="R83" s="252"/>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row>
    <row r="84" spans="1:54" s="260" customFormat="1" ht="60" customHeight="1">
      <c r="A84" s="251"/>
      <c r="B84" s="272" t="str">
        <f>B69</f>
        <v>WP0</v>
      </c>
      <c r="C84" s="272" t="str">
        <f t="shared" ref="C84:H84" si="13">C69</f>
        <v>WP1</v>
      </c>
      <c r="D84" s="272" t="str">
        <f t="shared" si="13"/>
        <v>WP2</v>
      </c>
      <c r="E84" s="272" t="str">
        <f t="shared" si="13"/>
        <v>WP3</v>
      </c>
      <c r="F84" s="272" t="str">
        <f t="shared" si="13"/>
        <v>WP4</v>
      </c>
      <c r="G84" s="272" t="str">
        <f t="shared" si="13"/>
        <v>WP5</v>
      </c>
      <c r="H84" s="272" t="str">
        <f t="shared" si="13"/>
        <v>WP6</v>
      </c>
      <c r="I84" s="272" t="s">
        <v>33</v>
      </c>
      <c r="J84" s="251"/>
      <c r="K84" s="251"/>
      <c r="L84" s="251"/>
      <c r="M84" s="251"/>
      <c r="N84" s="251"/>
      <c r="O84" s="251"/>
      <c r="P84" s="251"/>
      <c r="Q84" s="257"/>
      <c r="R84" s="258"/>
      <c r="S84" s="254"/>
      <c r="T84" s="253"/>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row>
    <row r="85" spans="1:54" s="260" customFormat="1" ht="21.75" customHeight="1">
      <c r="A85" s="273" t="str">
        <f>LP_PP1!A272</f>
        <v>P0</v>
      </c>
      <c r="B85" s="274">
        <f>LP_PP1!B272+'PP2'!B272+'PP3'!B272+'PP4'!B272+'PP5'!B272+'PP6'!B272+'PP7'!B272+'PP8'!B272</f>
        <v>0</v>
      </c>
      <c r="C85" s="275"/>
      <c r="D85" s="275"/>
      <c r="E85" s="275"/>
      <c r="F85" s="275"/>
      <c r="G85" s="275"/>
      <c r="H85" s="275"/>
      <c r="I85" s="276">
        <f>LP_PP1!I272+'PP2'!I272+'PP3'!I272+'PP4'!I272+'PP5'!I272+'PP6'!I272+'PP7'!I272+'PP8'!I272</f>
        <v>0</v>
      </c>
      <c r="J85" s="251"/>
      <c r="K85" s="251"/>
      <c r="L85" s="251"/>
      <c r="M85" s="251"/>
      <c r="N85" s="251"/>
      <c r="O85" s="251"/>
      <c r="P85" s="251"/>
      <c r="Q85" s="257"/>
      <c r="R85" s="258"/>
      <c r="S85" s="254"/>
      <c r="T85" s="264"/>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row>
    <row r="86" spans="1:54" s="260" customFormat="1" ht="21.75" customHeight="1">
      <c r="A86" s="273" t="str">
        <f>LP_PP1!A273</f>
        <v>P1</v>
      </c>
      <c r="B86" s="275"/>
      <c r="C86" s="274">
        <f>LP_PP1!C273+'PP2'!C273+'PP3'!C273+'PP4'!C273+'PP5'!C273+'PP6'!C273+'PP7'!C273+'PP8'!C273</f>
        <v>0</v>
      </c>
      <c r="D86" s="274">
        <f>LP_PP1!D273+'PP2'!D273+'PP3'!D273+'PP4'!D273+'PP5'!D273+'PP6'!D273+'PP7'!D273+'PP8'!D273</f>
        <v>0</v>
      </c>
      <c r="E86" s="274">
        <f>LP_PP1!E273+'PP2'!E273+'PP3'!E273+'PP4'!E273+'PP5'!E273+'PP6'!E273+'PP7'!E273+'PP8'!E273</f>
        <v>0</v>
      </c>
      <c r="F86" s="274">
        <f>LP_PP1!F273+'PP2'!F273+'PP3'!F273+'PP4'!F273+'PP5'!F273+'PP6'!F273+'PP7'!F273+'PP8'!F273</f>
        <v>0</v>
      </c>
      <c r="G86" s="274">
        <f>LP_PP1!G273+'PP2'!G273+'PP3'!G273+'PP4'!G273+'PP5'!G273+'PP6'!G273+'PP7'!G273+'PP8'!G273</f>
        <v>0</v>
      </c>
      <c r="H86" s="274">
        <f>LP_PP1!H273+'PP2'!H273+'PP3'!H273+'PP4'!H273+'PP5'!H273+'PP6'!H273+'PP7'!H273+'PP8'!H273</f>
        <v>0</v>
      </c>
      <c r="I86" s="276">
        <f>LP_PP1!I273+'PP2'!I273+'PP3'!I273+'PP4'!I273+'PP5'!I273+'PP6'!I273+'PP7'!I273+'PP8'!I273</f>
        <v>0</v>
      </c>
      <c r="J86" s="251"/>
      <c r="K86" s="251"/>
      <c r="L86" s="251"/>
      <c r="M86" s="251"/>
      <c r="N86" s="251"/>
      <c r="O86" s="251"/>
      <c r="P86" s="251"/>
      <c r="Q86" s="257"/>
      <c r="R86" s="258"/>
      <c r="S86" s="254"/>
      <c r="T86" s="264"/>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row>
    <row r="87" spans="1:54" s="260" customFormat="1" ht="21.75" customHeight="1">
      <c r="A87" s="273" t="str">
        <f>LP_PP1!A274</f>
        <v>P2</v>
      </c>
      <c r="B87" s="275"/>
      <c r="C87" s="274">
        <f>LP_PP1!C274+'PP2'!C274+'PP3'!C274+'PP4'!C274+'PP5'!C274+'PP6'!C274+'PP7'!C274+'PP8'!C274</f>
        <v>0</v>
      </c>
      <c r="D87" s="274">
        <f>LP_PP1!D274+'PP2'!D274+'PP3'!D274+'PP4'!D274+'PP5'!D274+'PP6'!D274+'PP7'!D274+'PP8'!D274</f>
        <v>0</v>
      </c>
      <c r="E87" s="274">
        <f>LP_PP1!E274+'PP2'!E274+'PP3'!E274+'PP4'!E274+'PP5'!E274+'PP6'!E274+'PP7'!E274+'PP8'!E274</f>
        <v>0</v>
      </c>
      <c r="F87" s="274">
        <f>LP_PP1!F274+'PP2'!F274+'PP3'!F274+'PP4'!F274+'PP5'!F274+'PP6'!F274+'PP7'!F274+'PP8'!F274</f>
        <v>0</v>
      </c>
      <c r="G87" s="274">
        <f>LP_PP1!G274+'PP2'!G274+'PP3'!G274+'PP4'!G274+'PP5'!G274+'PP6'!G274+'PP7'!G274+'PP8'!G274</f>
        <v>0</v>
      </c>
      <c r="H87" s="274">
        <f>LP_PP1!H274+'PP2'!H274+'PP3'!H274+'PP4'!H274+'PP5'!H274+'PP6'!H274+'PP7'!H274+'PP8'!H274</f>
        <v>0</v>
      </c>
      <c r="I87" s="276">
        <f>LP_PP1!I274+'PP2'!I274+'PP3'!I274+'PP4'!I274+'PP5'!I274+'PP6'!I274+'PP7'!I274+'PP8'!I274</f>
        <v>0</v>
      </c>
      <c r="J87" s="251"/>
      <c r="K87" s="251"/>
      <c r="L87" s="251"/>
      <c r="M87" s="251"/>
      <c r="N87" s="251"/>
      <c r="O87" s="251"/>
      <c r="P87" s="251"/>
      <c r="Q87" s="257"/>
      <c r="R87" s="258"/>
      <c r="S87" s="254"/>
      <c r="T87" s="264"/>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row>
    <row r="88" spans="1:54" s="260" customFormat="1" ht="21.75" customHeight="1">
      <c r="A88" s="273" t="str">
        <f>LP_PP1!A275</f>
        <v>P3</v>
      </c>
      <c r="B88" s="275"/>
      <c r="C88" s="274">
        <f>LP_PP1!C275+'PP2'!C275+'PP3'!C275+'PP4'!C275+'PP5'!C275+'PP6'!C275+'PP7'!C275+'PP8'!C275</f>
        <v>0</v>
      </c>
      <c r="D88" s="274">
        <f>LP_PP1!D275+'PP2'!D275+'PP3'!D275+'PP4'!D275+'PP5'!D275+'PP6'!D275+'PP7'!D275+'PP8'!D275</f>
        <v>0</v>
      </c>
      <c r="E88" s="274">
        <f>LP_PP1!E275+'PP2'!E275+'PP3'!E275+'PP4'!E275+'PP5'!E275+'PP6'!E275+'PP7'!E275+'PP8'!E275</f>
        <v>0</v>
      </c>
      <c r="F88" s="274">
        <f>LP_PP1!F275+'PP2'!F275+'PP3'!F275+'PP4'!F275+'PP5'!F275+'PP6'!F275+'PP7'!F275+'PP8'!F275</f>
        <v>0</v>
      </c>
      <c r="G88" s="274">
        <f>LP_PP1!G275+'PP2'!G275+'PP3'!G275+'PP4'!G275+'PP5'!G275+'PP6'!G275+'PP7'!G275+'PP8'!G275</f>
        <v>0</v>
      </c>
      <c r="H88" s="274">
        <f>LP_PP1!H275+'PP2'!H275+'PP3'!H275+'PP4'!H275+'PP5'!H275+'PP6'!H275+'PP7'!H275+'PP8'!H275</f>
        <v>0</v>
      </c>
      <c r="I88" s="276">
        <f>LP_PP1!I275+'PP2'!I275+'PP3'!I275+'PP4'!I275+'PP5'!I275+'PP6'!I275+'PP7'!I275+'PP8'!I275</f>
        <v>0</v>
      </c>
      <c r="J88" s="251"/>
      <c r="K88" s="251"/>
      <c r="L88" s="251"/>
      <c r="M88" s="251"/>
      <c r="N88" s="251"/>
      <c r="O88" s="251"/>
      <c r="P88" s="251"/>
      <c r="Q88" s="257"/>
      <c r="R88" s="258"/>
      <c r="S88" s="254"/>
      <c r="T88" s="264"/>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row>
    <row r="89" spans="1:54" s="260" customFormat="1" ht="21.75" customHeight="1">
      <c r="A89" s="273" t="str">
        <f>LP_PP1!A276</f>
        <v>P4</v>
      </c>
      <c r="B89" s="275"/>
      <c r="C89" s="274">
        <f>LP_PP1!C276+'PP2'!C276+'PP3'!C276+'PP4'!C276+'PP5'!C276+'PP6'!C276+'PP7'!C276+'PP8'!C276</f>
        <v>0</v>
      </c>
      <c r="D89" s="274">
        <f>LP_PP1!D276+'PP2'!D276+'PP3'!D276+'PP4'!D276+'PP5'!D276+'PP6'!D276+'PP7'!D276+'PP8'!D276</f>
        <v>0</v>
      </c>
      <c r="E89" s="274">
        <f>LP_PP1!E276+'PP2'!E276+'PP3'!E276+'PP4'!E276+'PP5'!E276+'PP6'!E276+'PP7'!E276+'PP8'!E276</f>
        <v>0</v>
      </c>
      <c r="F89" s="274">
        <f>LP_PP1!F276+'PP2'!F276+'PP3'!F276+'PP4'!F276+'PP5'!F276+'PP6'!F276+'PP7'!F276+'PP8'!F276</f>
        <v>0</v>
      </c>
      <c r="G89" s="274">
        <f>LP_PP1!G276+'PP2'!G276+'PP3'!G276+'PP4'!G276+'PP5'!G276+'PP6'!G276+'PP7'!G276+'PP8'!G276</f>
        <v>0</v>
      </c>
      <c r="H89" s="274">
        <f>LP_PP1!H276+'PP2'!H276+'PP3'!H276+'PP4'!H276+'PP5'!H276+'PP6'!H276+'PP7'!H276+'PP8'!H276</f>
        <v>0</v>
      </c>
      <c r="I89" s="276">
        <f>LP_PP1!I276+'PP2'!I276+'PP3'!I276+'PP4'!I276+'PP5'!I276+'PP6'!I276+'PP7'!I276+'PP8'!I276</f>
        <v>0</v>
      </c>
      <c r="J89" s="251"/>
      <c r="K89" s="251"/>
      <c r="L89" s="251"/>
      <c r="M89" s="251"/>
      <c r="N89" s="251"/>
      <c r="O89" s="251"/>
      <c r="P89" s="251"/>
      <c r="Q89" s="257"/>
      <c r="R89" s="258"/>
      <c r="S89" s="254"/>
      <c r="T89" s="264"/>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row>
    <row r="90" spans="1:54" s="260" customFormat="1" ht="21.75" customHeight="1">
      <c r="A90" s="273" t="str">
        <f>LP_PP1!A277</f>
        <v>P5</v>
      </c>
      <c r="B90" s="275"/>
      <c r="C90" s="274">
        <f>LP_PP1!C277+'PP2'!C277+'PP3'!C277+'PP4'!C277+'PP5'!C277+'PP6'!C277+'PP7'!C277+'PP8'!C277</f>
        <v>0</v>
      </c>
      <c r="D90" s="274">
        <f>LP_PP1!D277+'PP2'!D277+'PP3'!D277+'PP4'!D277+'PP5'!D277+'PP6'!D277+'PP7'!D277+'PP8'!D277</f>
        <v>0</v>
      </c>
      <c r="E90" s="274">
        <f>LP_PP1!E277+'PP2'!E277+'PP3'!E277+'PP4'!E277+'PP5'!E277+'PP6'!E277+'PP7'!E277+'PP8'!E277</f>
        <v>0</v>
      </c>
      <c r="F90" s="274">
        <f>LP_PP1!F277+'PP2'!F277+'PP3'!F277+'PP4'!F277+'PP5'!F277+'PP6'!F277+'PP7'!F277+'PP8'!F277</f>
        <v>0</v>
      </c>
      <c r="G90" s="274">
        <f>LP_PP1!G277+'PP2'!G277+'PP3'!G277+'PP4'!G277+'PP5'!G277+'PP6'!G277+'PP7'!G277+'PP8'!G277</f>
        <v>0</v>
      </c>
      <c r="H90" s="274">
        <f>LP_PP1!H277+'PP2'!H277+'PP3'!H277+'PP4'!H277+'PP5'!H277+'PP6'!H277+'PP7'!H277+'PP8'!H277</f>
        <v>0</v>
      </c>
      <c r="I90" s="276">
        <f>LP_PP1!I277+'PP2'!I277+'PP3'!I277+'PP4'!I277+'PP5'!I277+'PP6'!I277+'PP7'!I277+'PP8'!I277</f>
        <v>0</v>
      </c>
      <c r="J90" s="251"/>
      <c r="K90" s="251"/>
      <c r="L90" s="251"/>
      <c r="M90" s="251"/>
      <c r="N90" s="251"/>
      <c r="O90" s="251"/>
      <c r="P90" s="251"/>
      <c r="Q90" s="257"/>
      <c r="R90" s="258"/>
      <c r="S90" s="254"/>
      <c r="T90" s="264"/>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row>
    <row r="91" spans="1:54" s="260" customFormat="1" ht="21.75" customHeight="1">
      <c r="A91" s="273" t="str">
        <f>LP_PP1!A278</f>
        <v>P6</v>
      </c>
      <c r="B91" s="275"/>
      <c r="C91" s="274">
        <f>LP_PP1!C278+'PP2'!C278+'PP3'!C278+'PP4'!C278+'PP5'!C278+'PP6'!C278+'PP7'!C278+'PP8'!C278</f>
        <v>0</v>
      </c>
      <c r="D91" s="274">
        <f>LP_PP1!D278+'PP2'!D278+'PP3'!D278+'PP4'!D278+'PP5'!D278+'PP6'!D278+'PP7'!D278+'PP8'!D278</f>
        <v>0</v>
      </c>
      <c r="E91" s="274">
        <f>LP_PP1!E278+'PP2'!E278+'PP3'!E278+'PP4'!E278+'PP5'!E278+'PP6'!E278+'PP7'!E278+'PP8'!E278</f>
        <v>0</v>
      </c>
      <c r="F91" s="274">
        <f>LP_PP1!F278+'PP2'!F278+'PP3'!F278+'PP4'!F278+'PP5'!F278+'PP6'!F278+'PP7'!F278+'PP8'!F278</f>
        <v>0</v>
      </c>
      <c r="G91" s="274">
        <f>LP_PP1!G278+'PP2'!G278+'PP3'!G278+'PP4'!G278+'PP5'!G278+'PP6'!G278+'PP7'!G278+'PP8'!G278</f>
        <v>0</v>
      </c>
      <c r="H91" s="274">
        <f>LP_PP1!H278+'PP2'!H278+'PP3'!H278+'PP4'!H278+'PP5'!H278+'PP6'!H278+'PP7'!H278+'PP8'!H278</f>
        <v>0</v>
      </c>
      <c r="I91" s="276">
        <f>LP_PP1!I278+'PP2'!I278+'PP3'!I278+'PP4'!I278+'PP5'!I278+'PP6'!I278+'PP7'!I278+'PP8'!I278</f>
        <v>0</v>
      </c>
      <c r="J91" s="251"/>
      <c r="K91" s="251"/>
      <c r="L91" s="251"/>
      <c r="M91" s="251"/>
      <c r="N91" s="251"/>
      <c r="O91" s="251"/>
      <c r="P91" s="251"/>
      <c r="Q91" s="257"/>
      <c r="R91" s="258"/>
      <c r="S91" s="254"/>
      <c r="T91" s="264"/>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row>
    <row r="92" spans="1:54" s="260" customFormat="1" ht="21.75" customHeight="1">
      <c r="A92" s="273" t="str">
        <f>LP_PP1!A279</f>
        <v>P7</v>
      </c>
      <c r="B92" s="275"/>
      <c r="C92" s="274">
        <f>LP_PP1!C279+'PP2'!C279+'PP3'!C279+'PP4'!C279+'PP5'!C279+'PP6'!C279+'PP7'!C279+'PP8'!C279</f>
        <v>0</v>
      </c>
      <c r="D92" s="274">
        <f>LP_PP1!D279+'PP2'!D279+'PP3'!D279+'PP4'!D279+'PP5'!D279+'PP6'!D279+'PP7'!D279+'PP8'!D279</f>
        <v>0</v>
      </c>
      <c r="E92" s="274">
        <f>LP_PP1!E279+'PP2'!E279+'PP3'!E279+'PP4'!E279+'PP5'!E279+'PP6'!E279+'PP7'!E279+'PP8'!E279</f>
        <v>0</v>
      </c>
      <c r="F92" s="274">
        <f>LP_PP1!F279+'PP2'!F279+'PP3'!F279+'PP4'!F279+'PP5'!F279+'PP6'!F279+'PP7'!F279+'PP8'!F279</f>
        <v>0</v>
      </c>
      <c r="G92" s="274">
        <f>LP_PP1!G279+'PP2'!G279+'PP3'!G279+'PP4'!G279+'PP5'!G279+'PP6'!G279+'PP7'!G279+'PP8'!G279</f>
        <v>0</v>
      </c>
      <c r="H92" s="274">
        <f>LP_PP1!H279+'PP2'!H279+'PP3'!H279+'PP4'!H279+'PP5'!H279+'PP6'!H279+'PP7'!H279+'PP8'!H279</f>
        <v>0</v>
      </c>
      <c r="I92" s="276">
        <f>LP_PP1!I279+'PP2'!I279+'PP3'!I279+'PP4'!I279+'PP5'!I279+'PP6'!I279+'PP7'!I279+'PP8'!I279</f>
        <v>0</v>
      </c>
      <c r="J92" s="251"/>
      <c r="K92" s="251"/>
      <c r="L92" s="251"/>
      <c r="N92" s="251"/>
      <c r="O92" s="251"/>
      <c r="P92" s="251"/>
      <c r="Q92" s="257"/>
      <c r="R92" s="258"/>
      <c r="S92" s="254"/>
      <c r="T92" s="264"/>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row>
    <row r="93" spans="1:54" s="260" customFormat="1" ht="36" customHeight="1">
      <c r="A93" s="256" t="s">
        <v>81</v>
      </c>
      <c r="B93" s="277">
        <f>LP_PP1!B280+'PP2'!B280+'PP3'!B280+'PP4'!B280+'PP5'!B280+'PP6'!B280+'PP7'!B280+'PP8'!B280</f>
        <v>0</v>
      </c>
      <c r="C93" s="277">
        <f>LP_PP1!C280+'PP2'!C280+'PP3'!C280+'PP4'!C280+'PP5'!C280+'PP6'!C280+'PP7'!C280+'PP8'!C280</f>
        <v>0</v>
      </c>
      <c r="D93" s="277">
        <f>LP_PP1!D280+'PP2'!D280+'PP3'!D280+'PP4'!D280+'PP5'!D280+'PP6'!D280+'PP7'!D280+'PP8'!D280</f>
        <v>0</v>
      </c>
      <c r="E93" s="277">
        <f>LP_PP1!E280+'PP2'!E280+'PP3'!E280+'PP4'!E280+'PP5'!E280+'PP6'!E280+'PP7'!E280+'PP8'!E280</f>
        <v>0</v>
      </c>
      <c r="F93" s="277">
        <f>LP_PP1!F280+'PP2'!F280+'PP3'!F280+'PP4'!F280+'PP5'!F280+'PP6'!F280+'PP7'!F280+'PP8'!F280</f>
        <v>0</v>
      </c>
      <c r="G93" s="277">
        <f>LP_PP1!G280+'PP2'!G280+'PP3'!G280+'PP4'!G280+'PP5'!G280+'PP6'!G280+'PP7'!G280+'PP8'!G280</f>
        <v>0</v>
      </c>
      <c r="H93" s="277">
        <f>LP_PP1!H280+'PP2'!H280+'PP3'!H280+'PP4'!H280+'PP5'!H280+'PP6'!H280+'PP7'!H280+'PP8'!H280</f>
        <v>0</v>
      </c>
      <c r="I93" s="277">
        <f>LP_PP1!I280+'PP2'!I280+'PP3'!I280+'PP4'!I280+'PP5'!I280+'PP6'!I280+'PP7'!I280+'PP8'!I280</f>
        <v>0</v>
      </c>
      <c r="J93" s="251"/>
      <c r="K93" s="251"/>
      <c r="L93" s="251"/>
      <c r="M93" s="251"/>
      <c r="N93" s="251"/>
      <c r="O93" s="251"/>
      <c r="P93" s="251"/>
      <c r="Q93" s="257"/>
      <c r="R93" s="258"/>
      <c r="S93" s="254"/>
      <c r="T93" s="264"/>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row>
    <row r="94" spans="1:54" s="260" customFormat="1" ht="31.5" customHeight="1">
      <c r="A94" s="266" t="str">
        <f>A77</f>
        <v>(Entrate nette / Net revenue)</v>
      </c>
      <c r="B94" s="276">
        <f>LP_PP1!B281+'PP2'!B281+'PP3'!B281+'PP4'!B281+'PP5'!B281+'PP6'!B281+'PP7'!B281+'PP8'!B281</f>
        <v>0</v>
      </c>
      <c r="C94" s="276">
        <f>LP_PP1!C281+'PP2'!C281+'PP3'!C281+'PP4'!C281+'PP5'!C281+'PP6'!C281+'PP7'!C281+'PP8'!C281</f>
        <v>0</v>
      </c>
      <c r="D94" s="276">
        <f>LP_PP1!D281+'PP2'!D281+'PP3'!D281+'PP4'!D281+'PP5'!D281+'PP6'!D281+'PP7'!D281+'PP8'!D281</f>
        <v>0</v>
      </c>
      <c r="E94" s="276">
        <f>LP_PP1!E281+'PP2'!E281+'PP3'!E281+'PP4'!E281+'PP5'!E281+'PP6'!E281+'PP7'!E281+'PP8'!E281</f>
        <v>0</v>
      </c>
      <c r="F94" s="276">
        <f>LP_PP1!F281+'PP2'!F281+'PP3'!F281+'PP4'!F281+'PP5'!F281+'PP6'!F281+'PP7'!F281+'PP8'!F281</f>
        <v>0</v>
      </c>
      <c r="G94" s="276">
        <f>LP_PP1!G281+'PP2'!G281+'PP3'!G281+'PP4'!G281+'PP5'!G281+'PP6'!G281+'PP7'!G281+'PP8'!G281</f>
        <v>0</v>
      </c>
      <c r="H94" s="276">
        <f>LP_PP1!H281+'PP2'!H281+'PP3'!H281+'PP4'!H281+'PP5'!H281+'PP6'!H281+'PP7'!H281+'PP8'!H281</f>
        <v>0</v>
      </c>
      <c r="I94" s="276">
        <f>LP_PP1!I281+'PP2'!I281+'PP3'!I281+'PP4'!I281+'PP5'!I281+'PP6'!I281+'PP7'!I281+'PP8'!I281</f>
        <v>0</v>
      </c>
      <c r="J94" s="251"/>
      <c r="L94" s="251"/>
      <c r="M94" s="251"/>
      <c r="N94" s="251"/>
      <c r="O94" s="251"/>
      <c r="P94" s="251"/>
      <c r="Q94" s="257"/>
      <c r="R94" s="258"/>
      <c r="S94" s="254"/>
      <c r="T94" s="264"/>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row>
    <row r="95" spans="1:54" s="260" customFormat="1" ht="51" customHeight="1">
      <c r="A95" s="256" t="s">
        <v>173</v>
      </c>
      <c r="B95" s="276">
        <f>LP_PP1!B282+'PP2'!B282+'PP3'!B282+'PP4'!B282+'PP5'!B282+'PP6'!B282+'PP7'!B282+'PP8'!B282</f>
        <v>0</v>
      </c>
      <c r="C95" s="276">
        <f>LP_PP1!C282+'PP2'!C282+'PP3'!C282+'PP4'!C282+'PP5'!C282+'PP6'!C282+'PP7'!C282+'PP8'!C282</f>
        <v>0</v>
      </c>
      <c r="D95" s="276">
        <f>LP_PP1!D282+'PP2'!D282+'PP3'!D282+'PP4'!D282+'PP5'!D282+'PP6'!D282+'PP7'!D282+'PP8'!D282</f>
        <v>0</v>
      </c>
      <c r="E95" s="276">
        <f>LP_PP1!E282+'PP2'!E282+'PP3'!E282+'PP4'!E282+'PP5'!E282+'PP6'!E282+'PP7'!E282+'PP8'!E282</f>
        <v>0</v>
      </c>
      <c r="F95" s="276">
        <f>LP_PP1!F282+'PP2'!F282+'PP3'!F282+'PP4'!F282+'PP5'!F282+'PP6'!F282+'PP7'!F282+'PP8'!F282</f>
        <v>0</v>
      </c>
      <c r="G95" s="276">
        <f>LP_PP1!G282+'PP2'!G282+'PP3'!G282+'PP4'!G282+'PP5'!G282+'PP6'!G282+'PP7'!G282+'PP8'!G282</f>
        <v>0</v>
      </c>
      <c r="H95" s="276">
        <f>LP_PP1!H282+'PP2'!H282+'PP3'!H282+'PP4'!H282+'PP5'!H282+'PP6'!H282+'PP7'!H282+'PP8'!H282</f>
        <v>0</v>
      </c>
      <c r="I95" s="276">
        <f>LP_PP1!I282+'PP2'!I282+'PP3'!I282+'PP4'!I282+'PP5'!I282+'PP6'!I282+'PP7'!I282+'PP8'!I282</f>
        <v>0</v>
      </c>
      <c r="J95" s="251"/>
      <c r="K95" s="251"/>
      <c r="L95" s="251"/>
      <c r="M95" s="251"/>
      <c r="N95" s="251"/>
      <c r="O95" s="251"/>
      <c r="P95" s="251"/>
      <c r="Q95" s="257"/>
      <c r="R95" s="258"/>
      <c r="S95" s="254"/>
      <c r="T95" s="264"/>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row>
    <row r="96" spans="1:54" s="260" customFormat="1" ht="39.75" customHeight="1">
      <c r="A96" s="256" t="s">
        <v>94</v>
      </c>
      <c r="B96" s="276">
        <f>LP_PP1!B283+'PP2'!B283+'PP3'!B283+'PP4'!B283+'PP5'!B283+'PP6'!B283+'PP7'!B283+'PP8'!B283</f>
        <v>0</v>
      </c>
      <c r="C96" s="276">
        <f>LP_PP1!C283+'PP2'!C283+'PP3'!C283+'PP4'!C283+'PP5'!C283+'PP6'!C283+'PP7'!C283+'PP8'!C283</f>
        <v>0</v>
      </c>
      <c r="D96" s="276">
        <f>LP_PP1!D283+'PP2'!D283+'PP3'!D283+'PP4'!D283+'PP5'!D283+'PP6'!D283+'PP7'!D283+'PP8'!D283</f>
        <v>0</v>
      </c>
      <c r="E96" s="276">
        <f>LP_PP1!E283+'PP2'!E283+'PP3'!E283+'PP4'!E283+'PP5'!E283+'PP6'!E283+'PP7'!E283+'PP8'!E283</f>
        <v>0</v>
      </c>
      <c r="F96" s="276">
        <f>LP_PP1!F283+'PP2'!F283+'PP3'!F283+'PP4'!F283+'PP5'!F283+'PP6'!F283+'PP7'!F283+'PP8'!F283</f>
        <v>0</v>
      </c>
      <c r="G96" s="276">
        <f>LP_PP1!G283+'PP2'!G283+'PP3'!G283+'PP4'!G283+'PP5'!G283+'PP6'!G283+'PP7'!G283+'PP8'!G283</f>
        <v>0</v>
      </c>
      <c r="H96" s="276">
        <f>LP_PP1!H283+'PP2'!H283+'PP3'!H283+'PP4'!H283+'PP5'!H283+'PP6'!H283+'PP7'!H283+'PP8'!H283</f>
        <v>0</v>
      </c>
      <c r="I96" s="276">
        <f>LP_PP1!I283+'PP2'!I283+'PP3'!I283+'PP4'!I283+'PP5'!I283+'PP6'!I283+'PP7'!I283+'PP8'!I283</f>
        <v>0</v>
      </c>
      <c r="J96" s="251"/>
      <c r="K96" s="251"/>
      <c r="L96" s="251"/>
      <c r="M96" s="251"/>
      <c r="N96" s="251"/>
      <c r="O96" s="251"/>
      <c r="P96" s="251"/>
      <c r="Q96" s="251"/>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row>
    <row r="97" spans="1:54" s="254" customFormat="1" ht="55.5" customHeight="1">
      <c r="A97" s="269" t="s">
        <v>82</v>
      </c>
      <c r="B97" s="278">
        <f>LP_PP1!B284+'PP2'!B284+'PP3'!B284+'PP4'!B284+'PP5'!B284+'PP6'!B284+'PP7'!B284+'PP8'!B284</f>
        <v>0</v>
      </c>
      <c r="C97" s="278">
        <f>LP_PP1!C284+'PP2'!C284+'PP3'!C284+'PP4'!C284+'PP5'!C284+'PP6'!C284+'PP7'!C284+'PP8'!C284</f>
        <v>0</v>
      </c>
      <c r="D97" s="278">
        <f>LP_PP1!D284+'PP2'!D284+'PP3'!D284+'PP4'!D284+'PP5'!D284+'PP6'!D284+'PP7'!D284+'PP8'!D284</f>
        <v>0</v>
      </c>
      <c r="E97" s="278">
        <f>LP_PP1!E284+'PP2'!E284+'PP3'!E284+'PP4'!E284+'PP5'!E284+'PP6'!E284+'PP7'!E284+'PP8'!E284</f>
        <v>0</v>
      </c>
      <c r="F97" s="278">
        <f>LP_PP1!F284+'PP2'!F284+'PP3'!F284+'PP4'!F284+'PP5'!F284+'PP6'!F284+'PP7'!F284+'PP8'!F284</f>
        <v>0</v>
      </c>
      <c r="G97" s="278">
        <f>LP_PP1!G284+'PP2'!G284+'PP3'!G284+'PP4'!G284+'PP5'!G284+'PP6'!G284+'PP7'!G284+'PP8'!G284</f>
        <v>0</v>
      </c>
      <c r="H97" s="278">
        <f>LP_PP1!H284+'PP2'!H284+'PP3'!H284+'PP4'!H284+'PP5'!H284+'PP6'!H284+'PP7'!H284+'PP8'!H284</f>
        <v>0</v>
      </c>
      <c r="I97" s="278">
        <f>LP_PP1!I284+'PP2'!I284+'PP3'!I284+'PP4'!I284+'PP5'!I284+'PP6'!I284+'PP7'!I284+'PP8'!I284</f>
        <v>0</v>
      </c>
      <c r="J97" s="251"/>
      <c r="K97" s="251"/>
      <c r="L97" s="251"/>
      <c r="M97" s="251"/>
      <c r="N97" s="251"/>
      <c r="O97" s="251"/>
      <c r="P97" s="251"/>
      <c r="Q97" s="252"/>
      <c r="R97" s="252"/>
      <c r="S97" s="253"/>
      <c r="T97" s="253"/>
      <c r="U97" s="253"/>
      <c r="V97" s="253"/>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row>
  </sheetData>
  <sheetProtection password="CB13" sheet="1" objects="1" scenarios="1" formatCells="0" formatColumns="0" formatRows="0" insertRows="0" insertHyperlinks="0" selectLockedCells="1" autoFilter="0" pivotTables="0"/>
  <mergeCells count="10">
    <mergeCell ref="O16:O17"/>
    <mergeCell ref="A61:C61"/>
    <mergeCell ref="A62:C62"/>
    <mergeCell ref="A32:C32"/>
    <mergeCell ref="A46:C46"/>
    <mergeCell ref="A47:C47"/>
    <mergeCell ref="A16:C16"/>
    <mergeCell ref="A17:C17"/>
    <mergeCell ref="A31:C31"/>
    <mergeCell ref="G52:O56"/>
  </mergeCells>
  <phoneticPr fontId="37" type="noConversion"/>
  <pageMargins left="0.74803149606299213" right="0.74803149606299213" top="1.1023622047244095" bottom="0.98425196850393704" header="0" footer="0.51181102362204722"/>
  <pageSetup paperSize="9" scale="47" firstPageNumber="0" fitToHeight="6" orientation="landscape" horizontalDpi="300" verticalDpi="300" r:id="rId1"/>
  <headerFooter alignWithMargins="0">
    <oddHeader>&amp;L&amp;F&amp;C&amp;G</oddHeader>
    <oddFooter>&amp;LProgramma di Cooperazione INTERREG V - A Italia-Malta&amp;C&amp;A&amp;R&amp;D   &amp;T</oddFooter>
  </headerFooter>
  <rowBreaks count="5" manualBreakCount="5">
    <brk id="18" max="16" man="1"/>
    <brk id="33" max="16" man="1"/>
    <brk id="48" max="16" man="1"/>
    <brk id="63" max="16" man="1"/>
    <brk id="80" max="16" man="1"/>
  </rowBreaks>
  <ignoredErrors>
    <ignoredError sqref="O8:O15 D17:N17 D32:O32 D47:N47 D62" evalError="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S59"/>
  <sheetViews>
    <sheetView view="pageBreakPreview" topLeftCell="A31" zoomScale="85" zoomScaleNormal="75" zoomScaleSheetLayoutView="85" zoomScalePageLayoutView="70" workbookViewId="0">
      <selection activeCell="M6" sqref="M6:N9"/>
    </sheetView>
  </sheetViews>
  <sheetFormatPr defaultColWidth="9.140625" defaultRowHeight="14.25"/>
  <cols>
    <col min="1" max="1" width="20" style="42" customWidth="1"/>
    <col min="2" max="2" width="26.85546875" style="42" customWidth="1"/>
    <col min="3" max="3" width="17.42578125" style="42" customWidth="1"/>
    <col min="4" max="4" width="17.140625" style="42" customWidth="1"/>
    <col min="5" max="5" width="16.85546875" style="42" customWidth="1"/>
    <col min="6" max="6" width="16.7109375" style="42" customWidth="1"/>
    <col min="7" max="7" width="14.7109375" style="42" customWidth="1"/>
    <col min="8" max="8" width="16.28515625" style="42" customWidth="1"/>
    <col min="9" max="9" width="16.42578125" style="42" customWidth="1"/>
    <col min="10" max="10" width="14.7109375" style="42" customWidth="1"/>
    <col min="11" max="11" width="14.140625" style="42" customWidth="1"/>
    <col min="12" max="12" width="16" style="42" customWidth="1"/>
    <col min="13" max="16" width="14.7109375" style="42" customWidth="1"/>
    <col min="17" max="18" width="9.140625" style="42" hidden="1" customWidth="1"/>
    <col min="19" max="19" width="14.7109375" style="42" bestFit="1" customWidth="1"/>
    <col min="20" max="16384" width="9.140625" style="42"/>
  </cols>
  <sheetData>
    <row r="1" spans="1:18" s="54" customFormat="1" ht="37.5" customHeight="1">
      <c r="A1" s="166" t="s">
        <v>37</v>
      </c>
      <c r="B1" s="167"/>
      <c r="C1" s="168" t="s">
        <v>183</v>
      </c>
      <c r="D1" s="341">
        <f>Page_1!B9</f>
        <v>0</v>
      </c>
      <c r="E1" s="341"/>
      <c r="F1" s="341"/>
      <c r="G1" s="169"/>
      <c r="H1" s="167"/>
      <c r="I1" s="168" t="s">
        <v>184</v>
      </c>
      <c r="J1" s="341">
        <f>Page_1!B10</f>
        <v>0</v>
      </c>
      <c r="K1" s="341"/>
      <c r="L1" s="341"/>
      <c r="M1" s="341"/>
      <c r="N1" s="167"/>
      <c r="O1" s="167"/>
      <c r="P1" s="167"/>
    </row>
    <row r="2" spans="1:18" s="54" customFormat="1">
      <c r="A2" s="167"/>
      <c r="B2" s="167"/>
      <c r="C2" s="167"/>
      <c r="D2" s="167"/>
      <c r="E2" s="167"/>
      <c r="F2" s="167"/>
      <c r="G2" s="167"/>
      <c r="H2" s="167"/>
      <c r="I2" s="167"/>
      <c r="J2" s="167"/>
      <c r="K2" s="167"/>
      <c r="L2" s="167"/>
      <c r="M2" s="167"/>
      <c r="N2" s="167"/>
      <c r="O2" s="167"/>
      <c r="P2" s="167"/>
    </row>
    <row r="3" spans="1:18" ht="15.75">
      <c r="A3" s="166" t="s">
        <v>204</v>
      </c>
      <c r="B3" s="170"/>
      <c r="C3" s="170"/>
      <c r="D3" s="170"/>
      <c r="E3" s="170"/>
      <c r="F3" s="171"/>
      <c r="G3" s="170"/>
      <c r="H3" s="170"/>
      <c r="I3" s="170"/>
      <c r="J3" s="171"/>
      <c r="K3" s="170"/>
      <c r="L3" s="170"/>
      <c r="M3" s="170"/>
      <c r="N3" s="170"/>
      <c r="O3" s="170"/>
      <c r="P3" s="170"/>
    </row>
    <row r="4" spans="1:18">
      <c r="A4" s="170"/>
      <c r="B4" s="170"/>
      <c r="C4" s="170"/>
      <c r="D4" s="172"/>
      <c r="E4" s="170"/>
      <c r="F4" s="170"/>
      <c r="G4" s="170"/>
      <c r="H4" s="170"/>
      <c r="I4" s="170"/>
      <c r="J4" s="170"/>
      <c r="K4" s="170"/>
      <c r="L4" s="170"/>
      <c r="M4" s="170"/>
      <c r="N4" s="170"/>
      <c r="O4" s="170"/>
      <c r="P4" s="171"/>
    </row>
    <row r="5" spans="1:18">
      <c r="A5" s="173" t="s">
        <v>72</v>
      </c>
      <c r="B5" s="170"/>
      <c r="C5" s="170"/>
      <c r="D5" s="170"/>
      <c r="E5" s="170"/>
      <c r="F5" s="170"/>
      <c r="G5" s="170"/>
      <c r="H5" s="170"/>
      <c r="I5" s="170"/>
      <c r="J5" s="170"/>
      <c r="K5" s="170"/>
      <c r="L5" s="170"/>
      <c r="M5" s="170"/>
      <c r="N5" s="170"/>
      <c r="O5" s="170"/>
      <c r="P5" s="170"/>
    </row>
    <row r="6" spans="1:18" ht="16.5" customHeight="1">
      <c r="A6" s="342" t="s">
        <v>188</v>
      </c>
      <c r="B6" s="343"/>
      <c r="C6" s="344"/>
      <c r="D6" s="345" t="s">
        <v>0</v>
      </c>
      <c r="E6" s="345"/>
      <c r="F6" s="345"/>
      <c r="G6" s="345"/>
      <c r="H6" s="345"/>
      <c r="I6" s="345"/>
      <c r="J6" s="349" t="s">
        <v>236</v>
      </c>
      <c r="K6" s="345" t="s">
        <v>237</v>
      </c>
      <c r="L6" s="170"/>
      <c r="M6" s="348" t="str">
        <f>IF(K9=P27,"OK","ERRORE - Controllare le tabelle B.2 per ciascun partner / ERROR -  Check the table B.2 per each partner!")</f>
        <v>OK</v>
      </c>
      <c r="N6" s="348"/>
      <c r="O6" s="170"/>
      <c r="P6" s="170"/>
    </row>
    <row r="7" spans="1:18" ht="34.5" customHeight="1">
      <c r="A7" s="346" t="s">
        <v>218</v>
      </c>
      <c r="B7" s="346" t="s">
        <v>229</v>
      </c>
      <c r="C7" s="346" t="s">
        <v>41</v>
      </c>
      <c r="D7" s="347" t="s">
        <v>192</v>
      </c>
      <c r="E7" s="347"/>
      <c r="F7" s="347"/>
      <c r="G7" s="346" t="s">
        <v>233</v>
      </c>
      <c r="H7" s="346" t="s">
        <v>234</v>
      </c>
      <c r="I7" s="346" t="s">
        <v>235</v>
      </c>
      <c r="J7" s="349"/>
      <c r="K7" s="345"/>
      <c r="L7" s="170"/>
      <c r="M7" s="348"/>
      <c r="N7" s="348"/>
      <c r="O7" s="170"/>
      <c r="P7" s="170"/>
    </row>
    <row r="8" spans="1:18" ht="122.25" customHeight="1">
      <c r="A8" s="346"/>
      <c r="B8" s="346"/>
      <c r="C8" s="346"/>
      <c r="D8" s="174" t="s">
        <v>230</v>
      </c>
      <c r="E8" s="174" t="s">
        <v>231</v>
      </c>
      <c r="F8" s="174" t="s">
        <v>232</v>
      </c>
      <c r="G8" s="346"/>
      <c r="H8" s="346"/>
      <c r="I8" s="346"/>
      <c r="J8" s="349"/>
      <c r="K8" s="345"/>
      <c r="L8" s="170"/>
      <c r="M8" s="348"/>
      <c r="N8" s="348"/>
      <c r="O8" s="170"/>
      <c r="P8" s="170"/>
    </row>
    <row r="9" spans="1:18" s="53" customFormat="1" ht="15">
      <c r="A9" s="316">
        <f>G27</f>
        <v>0</v>
      </c>
      <c r="B9" s="316">
        <f>F27</f>
        <v>0</v>
      </c>
      <c r="C9" s="175" t="e">
        <f>H27</f>
        <v>#DIV/0!</v>
      </c>
      <c r="D9" s="316">
        <f>LP_PP1!D27+'PP2'!D27+'PP3'!D27+'PP4'!D27+'PP5'!D27+'PP6'!D27+'PP7'!D27+'PP8'!D27</f>
        <v>0</v>
      </c>
      <c r="E9" s="316">
        <f>K27</f>
        <v>0</v>
      </c>
      <c r="F9" s="316">
        <f>D9+E9</f>
        <v>0</v>
      </c>
      <c r="G9" s="316">
        <f>L27</f>
        <v>0</v>
      </c>
      <c r="H9" s="316">
        <f>M27</f>
        <v>0</v>
      </c>
      <c r="I9" s="316">
        <f>O27</f>
        <v>0</v>
      </c>
      <c r="J9" s="316">
        <f>N27</f>
        <v>0</v>
      </c>
      <c r="K9" s="317">
        <f>B9+H9</f>
        <v>0</v>
      </c>
      <c r="L9" s="170"/>
      <c r="M9" s="348"/>
      <c r="N9" s="348"/>
      <c r="O9" s="176"/>
      <c r="P9" s="176"/>
    </row>
    <row r="10" spans="1:18" ht="8.25" customHeight="1">
      <c r="A10" s="177"/>
      <c r="B10" s="177"/>
      <c r="C10" s="177"/>
      <c r="D10" s="177"/>
      <c r="E10" s="177"/>
      <c r="F10" s="177"/>
      <c r="G10" s="177"/>
      <c r="H10" s="177"/>
      <c r="I10" s="177"/>
      <c r="J10" s="170"/>
      <c r="K10" s="170"/>
      <c r="L10" s="170"/>
      <c r="M10" s="176"/>
      <c r="N10" s="176"/>
      <c r="O10" s="176"/>
      <c r="P10" s="170"/>
    </row>
    <row r="11" spans="1:18" ht="15">
      <c r="A11" s="170"/>
      <c r="B11" s="170"/>
      <c r="C11" s="170"/>
      <c r="D11" s="170"/>
      <c r="E11" s="170"/>
      <c r="F11" s="170"/>
      <c r="G11" s="170"/>
      <c r="H11" s="170"/>
      <c r="I11" s="170"/>
      <c r="J11" s="170"/>
      <c r="K11" s="318"/>
      <c r="L11" s="176"/>
      <c r="M11" s="176"/>
      <c r="N11" s="176"/>
      <c r="O11" s="176"/>
      <c r="P11" s="170"/>
    </row>
    <row r="12" spans="1:18" ht="15.75">
      <c r="A12" s="166" t="s">
        <v>205</v>
      </c>
      <c r="B12" s="170"/>
      <c r="C12" s="170"/>
      <c r="D12" s="170"/>
      <c r="E12" s="170"/>
      <c r="F12" s="170"/>
      <c r="G12" s="170"/>
      <c r="H12" s="170"/>
      <c r="I12" s="170"/>
      <c r="J12" s="170"/>
      <c r="K12" s="170"/>
      <c r="L12" s="176"/>
      <c r="M12" s="176"/>
      <c r="N12" s="176"/>
      <c r="O12" s="176"/>
      <c r="P12" s="170"/>
    </row>
    <row r="13" spans="1:18" ht="4.5" customHeight="1">
      <c r="A13" s="170"/>
      <c r="B13" s="170"/>
      <c r="C13" s="170"/>
      <c r="D13" s="170"/>
      <c r="E13" s="170"/>
      <c r="F13" s="170"/>
      <c r="G13" s="170"/>
      <c r="H13" s="170"/>
      <c r="I13" s="170"/>
      <c r="J13" s="170"/>
      <c r="K13" s="170"/>
      <c r="L13" s="176"/>
      <c r="M13" s="176"/>
      <c r="N13" s="176"/>
      <c r="O13" s="176"/>
      <c r="P13" s="170"/>
    </row>
    <row r="14" spans="1:18" ht="15">
      <c r="A14" s="173" t="s">
        <v>73</v>
      </c>
      <c r="B14" s="170"/>
      <c r="C14" s="170"/>
      <c r="D14" s="170"/>
      <c r="E14" s="170"/>
      <c r="F14" s="170"/>
      <c r="G14" s="170"/>
      <c r="H14" s="178"/>
      <c r="I14" s="178"/>
      <c r="J14" s="178"/>
      <c r="K14" s="170"/>
      <c r="L14" s="176"/>
      <c r="M14" s="176"/>
      <c r="N14" s="176"/>
      <c r="O14" s="176"/>
      <c r="P14" s="170"/>
    </row>
    <row r="15" spans="1:18">
      <c r="A15" s="179" t="s">
        <v>210</v>
      </c>
      <c r="B15" s="170"/>
      <c r="C15" s="170"/>
      <c r="D15" s="170"/>
      <c r="E15" s="170"/>
      <c r="F15" s="170"/>
      <c r="G15" s="170"/>
      <c r="H15" s="178"/>
      <c r="I15" s="178"/>
      <c r="J15" s="178"/>
      <c r="K15" s="170"/>
      <c r="L15" s="170"/>
      <c r="M15" s="170"/>
      <c r="N15" s="170"/>
      <c r="O15" s="170"/>
      <c r="P15" s="170"/>
    </row>
    <row r="16" spans="1:18" ht="89.25">
      <c r="A16" s="180" t="s">
        <v>46</v>
      </c>
      <c r="B16" s="180" t="s">
        <v>47</v>
      </c>
      <c r="C16" s="180" t="s">
        <v>189</v>
      </c>
      <c r="D16" s="180" t="s">
        <v>48</v>
      </c>
      <c r="E16" s="180" t="s">
        <v>49</v>
      </c>
      <c r="F16" s="180" t="s">
        <v>40</v>
      </c>
      <c r="G16" s="180" t="s">
        <v>81</v>
      </c>
      <c r="H16" s="180" t="s">
        <v>50</v>
      </c>
      <c r="I16" s="180" t="s">
        <v>51</v>
      </c>
      <c r="J16" s="180" t="s">
        <v>42</v>
      </c>
      <c r="K16" s="180" t="s">
        <v>43</v>
      </c>
      <c r="L16" s="180" t="s">
        <v>44</v>
      </c>
      <c r="M16" s="180" t="s">
        <v>45</v>
      </c>
      <c r="N16" s="180" t="s">
        <v>150</v>
      </c>
      <c r="O16" s="180" t="s">
        <v>173</v>
      </c>
      <c r="P16" s="181" t="s">
        <v>56</v>
      </c>
      <c r="Q16" s="127" t="s">
        <v>52</v>
      </c>
      <c r="R16" s="26"/>
    </row>
    <row r="17" spans="1:19" ht="15">
      <c r="A17" s="182" t="s">
        <v>1</v>
      </c>
      <c r="B17" s="183">
        <f>LP_PP1!D3</f>
        <v>0</v>
      </c>
      <c r="C17" s="184">
        <f>LP_PP1!D5</f>
        <v>0</v>
      </c>
      <c r="D17" s="184">
        <f>LP_PP1!D6</f>
        <v>0</v>
      </c>
      <c r="E17" s="185">
        <f>LP_PP1!D7</f>
        <v>0</v>
      </c>
      <c r="F17" s="186">
        <f t="shared" ref="F17:F24" si="0">P17*H17</f>
        <v>0</v>
      </c>
      <c r="G17" s="187">
        <f>Riepilogo_Summary!J8</f>
        <v>0</v>
      </c>
      <c r="H17" s="188">
        <f>LP_PP1!D15</f>
        <v>0.85</v>
      </c>
      <c r="I17" s="188" t="e">
        <f>F17/F$27</f>
        <v>#DIV/0!</v>
      </c>
      <c r="J17" s="189">
        <f>LP_PP1!D27</f>
        <v>0</v>
      </c>
      <c r="K17" s="189">
        <f>LP_PP1!D30-LP_PP1!D27</f>
        <v>0</v>
      </c>
      <c r="L17" s="190">
        <f>LP_PP1!D31</f>
        <v>0</v>
      </c>
      <c r="M17" s="186">
        <f>J17+L17+K17</f>
        <v>0</v>
      </c>
      <c r="N17" s="191">
        <f>Riepilogo_Summary!L8</f>
        <v>0</v>
      </c>
      <c r="O17" s="187">
        <f>LP_PP1!I265</f>
        <v>0</v>
      </c>
      <c r="P17" s="192">
        <f>LP_PP1!D14</f>
        <v>0</v>
      </c>
      <c r="Q17" s="141" t="e">
        <f>Riepilogo_Summary!O8</f>
        <v>#DIV/0!</v>
      </c>
      <c r="R17" s="26" t="s">
        <v>2</v>
      </c>
      <c r="S17" s="158"/>
    </row>
    <row r="18" spans="1:19" ht="15">
      <c r="A18" s="182" t="s">
        <v>3</v>
      </c>
      <c r="B18" s="183">
        <f>'PP2'!D3</f>
        <v>0</v>
      </c>
      <c r="C18" s="184">
        <f>'PP2'!D5</f>
        <v>0</v>
      </c>
      <c r="D18" s="184">
        <f>'PP2'!D6</f>
        <v>0</v>
      </c>
      <c r="E18" s="185">
        <f>'PP2'!D7</f>
        <v>0</v>
      </c>
      <c r="F18" s="186">
        <f t="shared" si="0"/>
        <v>0</v>
      </c>
      <c r="G18" s="187">
        <f>Riepilogo_Summary!J9</f>
        <v>0</v>
      </c>
      <c r="H18" s="188">
        <f>'PP2'!D15</f>
        <v>0.85</v>
      </c>
      <c r="I18" s="188" t="e">
        <f>F18/F$27</f>
        <v>#DIV/0!</v>
      </c>
      <c r="J18" s="189">
        <f>'PP2'!D27</f>
        <v>0</v>
      </c>
      <c r="K18" s="189">
        <f>'PP2'!D30-'PP2'!D27</f>
        <v>0</v>
      </c>
      <c r="L18" s="190">
        <f>'PP2'!D31</f>
        <v>0</v>
      </c>
      <c r="M18" s="186">
        <f t="shared" ref="M18:M24" si="1">J18+L18+K18</f>
        <v>0</v>
      </c>
      <c r="N18" s="191">
        <f>Riepilogo_Summary!L9</f>
        <v>0</v>
      </c>
      <c r="O18" s="187">
        <f>'PP2'!I265</f>
        <v>0</v>
      </c>
      <c r="P18" s="192">
        <f>'PP2'!D14</f>
        <v>0</v>
      </c>
      <c r="Q18" s="141" t="e">
        <f>Riepilogo_Summary!O9</f>
        <v>#DIV/0!</v>
      </c>
      <c r="R18" s="26" t="s">
        <v>53</v>
      </c>
      <c r="S18" s="158"/>
    </row>
    <row r="19" spans="1:19" ht="15">
      <c r="A19" s="193" t="s">
        <v>4</v>
      </c>
      <c r="B19" s="183">
        <f>'PP3'!D3</f>
        <v>0</v>
      </c>
      <c r="C19" s="184">
        <f>'PP3'!D5</f>
        <v>0</v>
      </c>
      <c r="D19" s="184">
        <f>'PP3'!D6</f>
        <v>0</v>
      </c>
      <c r="E19" s="185">
        <f>'PP3'!D7</f>
        <v>0</v>
      </c>
      <c r="F19" s="186">
        <f t="shared" si="0"/>
        <v>0</v>
      </c>
      <c r="G19" s="187">
        <f>Riepilogo_Summary!J10</f>
        <v>0</v>
      </c>
      <c r="H19" s="188">
        <f>'PP3'!D15</f>
        <v>0.85</v>
      </c>
      <c r="I19" s="188" t="e">
        <f t="shared" ref="I19:I24" si="2">F19/F$27</f>
        <v>#DIV/0!</v>
      </c>
      <c r="J19" s="189">
        <f>'PP3'!D27</f>
        <v>0</v>
      </c>
      <c r="K19" s="189">
        <f>'PP3'!D30-'PP3'!D27</f>
        <v>0</v>
      </c>
      <c r="L19" s="190">
        <f>'PP3'!D31</f>
        <v>0</v>
      </c>
      <c r="M19" s="186">
        <f t="shared" si="1"/>
        <v>0</v>
      </c>
      <c r="N19" s="191">
        <f>Riepilogo_Summary!L10</f>
        <v>0</v>
      </c>
      <c r="O19" s="187">
        <f>'PP3'!I265</f>
        <v>0</v>
      </c>
      <c r="P19" s="192">
        <f>'PP3'!D14</f>
        <v>0</v>
      </c>
      <c r="Q19" s="141" t="e">
        <f>Riepilogo_Summary!O10</f>
        <v>#DIV/0!</v>
      </c>
      <c r="R19" s="26" t="s">
        <v>5</v>
      </c>
      <c r="S19" s="158"/>
    </row>
    <row r="20" spans="1:19" ht="15">
      <c r="A20" s="193" t="s">
        <v>6</v>
      </c>
      <c r="B20" s="183">
        <f>'PP4'!D3</f>
        <v>0</v>
      </c>
      <c r="C20" s="184">
        <f>'PP4'!D5</f>
        <v>0</v>
      </c>
      <c r="D20" s="184">
        <f>'PP4'!D6</f>
        <v>0</v>
      </c>
      <c r="E20" s="185">
        <f>'PP4'!D7</f>
        <v>0</v>
      </c>
      <c r="F20" s="186">
        <f t="shared" si="0"/>
        <v>0</v>
      </c>
      <c r="G20" s="187">
        <f>Riepilogo_Summary!J11</f>
        <v>0</v>
      </c>
      <c r="H20" s="188">
        <f>'PP4'!D15</f>
        <v>0.85</v>
      </c>
      <c r="I20" s="188" t="e">
        <f t="shared" si="2"/>
        <v>#DIV/0!</v>
      </c>
      <c r="J20" s="189">
        <f>'PP4'!D27</f>
        <v>0</v>
      </c>
      <c r="K20" s="189">
        <f>'PP4'!D30-'PP4'!D27</f>
        <v>0</v>
      </c>
      <c r="L20" s="190">
        <f>'PP4'!D31</f>
        <v>0</v>
      </c>
      <c r="M20" s="186">
        <f t="shared" si="1"/>
        <v>0</v>
      </c>
      <c r="N20" s="191">
        <f>Riepilogo_Summary!L11</f>
        <v>0</v>
      </c>
      <c r="O20" s="187">
        <f>'PP4'!I265</f>
        <v>0</v>
      </c>
      <c r="P20" s="192">
        <f>'PP4'!D14</f>
        <v>0</v>
      </c>
      <c r="Q20" s="141" t="e">
        <f>Riepilogo_Summary!O11</f>
        <v>#DIV/0!</v>
      </c>
      <c r="R20" s="26" t="s">
        <v>55</v>
      </c>
      <c r="S20" s="158"/>
    </row>
    <row r="21" spans="1:19" ht="15">
      <c r="A21" s="193" t="s">
        <v>8</v>
      </c>
      <c r="B21" s="183">
        <f>'PP5'!D3</f>
        <v>0</v>
      </c>
      <c r="C21" s="184">
        <f>'PP5'!D5</f>
        <v>0</v>
      </c>
      <c r="D21" s="184">
        <f>'PP5'!D6</f>
        <v>0</v>
      </c>
      <c r="E21" s="185">
        <f>'PP5'!D7</f>
        <v>0</v>
      </c>
      <c r="F21" s="186">
        <f t="shared" si="0"/>
        <v>0</v>
      </c>
      <c r="G21" s="187">
        <f>Riepilogo_Summary!J12</f>
        <v>0</v>
      </c>
      <c r="H21" s="188">
        <f>'PP5'!D15</f>
        <v>0.85</v>
      </c>
      <c r="I21" s="188" t="e">
        <f t="shared" si="2"/>
        <v>#DIV/0!</v>
      </c>
      <c r="J21" s="189">
        <f>'PP5'!D27</f>
        <v>0</v>
      </c>
      <c r="K21" s="189">
        <f>'PP5'!D30-'PP5'!D27</f>
        <v>0</v>
      </c>
      <c r="L21" s="190">
        <f>'PP5'!D31</f>
        <v>0</v>
      </c>
      <c r="M21" s="186">
        <f t="shared" si="1"/>
        <v>0</v>
      </c>
      <c r="N21" s="191">
        <f>Riepilogo_Summary!L12</f>
        <v>0</v>
      </c>
      <c r="O21" s="187">
        <f>'PP5'!I265</f>
        <v>0</v>
      </c>
      <c r="P21" s="192">
        <f>'PP5'!D14</f>
        <v>0</v>
      </c>
      <c r="Q21" s="141" t="e">
        <f>Riepilogo_Summary!O12</f>
        <v>#DIV/0!</v>
      </c>
      <c r="R21" s="26" t="s">
        <v>54</v>
      </c>
      <c r="S21" s="158"/>
    </row>
    <row r="22" spans="1:19" ht="15">
      <c r="A22" s="193" t="s">
        <v>9</v>
      </c>
      <c r="B22" s="183">
        <f>'PP6'!D3</f>
        <v>0</v>
      </c>
      <c r="C22" s="184">
        <f>'PP6'!D5</f>
        <v>0</v>
      </c>
      <c r="D22" s="184">
        <f>'PP6'!D6</f>
        <v>0</v>
      </c>
      <c r="E22" s="185">
        <f>'PP6'!D7</f>
        <v>0</v>
      </c>
      <c r="F22" s="186">
        <f t="shared" si="0"/>
        <v>0</v>
      </c>
      <c r="G22" s="187">
        <f>Riepilogo_Summary!J13</f>
        <v>0</v>
      </c>
      <c r="H22" s="188">
        <f>'PP6'!D15</f>
        <v>0.85</v>
      </c>
      <c r="I22" s="188" t="e">
        <f t="shared" si="2"/>
        <v>#DIV/0!</v>
      </c>
      <c r="J22" s="189">
        <f>'PP6'!D27</f>
        <v>0</v>
      </c>
      <c r="K22" s="189">
        <f>'PP6'!D30-'PP6'!D27</f>
        <v>0</v>
      </c>
      <c r="L22" s="190">
        <f>'PP6'!D31</f>
        <v>0</v>
      </c>
      <c r="M22" s="186">
        <f t="shared" si="1"/>
        <v>0</v>
      </c>
      <c r="N22" s="191">
        <f>Riepilogo_Summary!L13</f>
        <v>0</v>
      </c>
      <c r="O22" s="187">
        <f>'PP6'!I265</f>
        <v>0</v>
      </c>
      <c r="P22" s="192">
        <f>'PP6'!D14</f>
        <v>0</v>
      </c>
      <c r="Q22" s="141" t="e">
        <f>Riepilogo_Summary!O13</f>
        <v>#DIV/0!</v>
      </c>
      <c r="R22" s="26"/>
      <c r="S22" s="158"/>
    </row>
    <row r="23" spans="1:19" ht="15">
      <c r="A23" s="193" t="s">
        <v>10</v>
      </c>
      <c r="B23" s="183">
        <f>'PP7'!D3</f>
        <v>0</v>
      </c>
      <c r="C23" s="184">
        <f>'PP7'!D5</f>
        <v>0</v>
      </c>
      <c r="D23" s="184">
        <f>'PP7'!D6</f>
        <v>0</v>
      </c>
      <c r="E23" s="185">
        <f>'PP7'!D7</f>
        <v>0</v>
      </c>
      <c r="F23" s="186">
        <f t="shared" si="0"/>
        <v>0</v>
      </c>
      <c r="G23" s="187">
        <f>Riepilogo_Summary!J14</f>
        <v>0</v>
      </c>
      <c r="H23" s="188">
        <f>'PP7'!D15</f>
        <v>0.85</v>
      </c>
      <c r="I23" s="188" t="e">
        <f t="shared" si="2"/>
        <v>#DIV/0!</v>
      </c>
      <c r="J23" s="189">
        <f>'PP7'!D27</f>
        <v>0</v>
      </c>
      <c r="K23" s="189">
        <f>'PP7'!D30-'PP7'!D27</f>
        <v>0</v>
      </c>
      <c r="L23" s="190">
        <f>'PP7'!D31</f>
        <v>0</v>
      </c>
      <c r="M23" s="186">
        <f t="shared" si="1"/>
        <v>0</v>
      </c>
      <c r="N23" s="191">
        <f>Riepilogo_Summary!L14</f>
        <v>0</v>
      </c>
      <c r="O23" s="187">
        <f>'PP7'!I265</f>
        <v>0</v>
      </c>
      <c r="P23" s="192">
        <f>'PP7'!D14</f>
        <v>0</v>
      </c>
      <c r="Q23" s="141" t="e">
        <f>Riepilogo_Summary!O14</f>
        <v>#DIV/0!</v>
      </c>
      <c r="S23" s="158"/>
    </row>
    <row r="24" spans="1:19" ht="15">
      <c r="A24" s="193" t="s">
        <v>11</v>
      </c>
      <c r="B24" s="183">
        <f>'PP8'!D3</f>
        <v>0</v>
      </c>
      <c r="C24" s="184">
        <f>'PP8'!D5</f>
        <v>0</v>
      </c>
      <c r="D24" s="184">
        <f>'PP8'!D6</f>
        <v>0</v>
      </c>
      <c r="E24" s="185">
        <f>'PP8'!D7</f>
        <v>0</v>
      </c>
      <c r="F24" s="186">
        <f t="shared" si="0"/>
        <v>0</v>
      </c>
      <c r="G24" s="187">
        <f>Riepilogo_Summary!J15</f>
        <v>0</v>
      </c>
      <c r="H24" s="188">
        <f>'PP8'!D15</f>
        <v>0.85</v>
      </c>
      <c r="I24" s="188" t="e">
        <f t="shared" si="2"/>
        <v>#DIV/0!</v>
      </c>
      <c r="J24" s="189">
        <f>'PP8'!D27</f>
        <v>0</v>
      </c>
      <c r="K24" s="189">
        <f>'PP8'!D30-'PP8'!D27</f>
        <v>0</v>
      </c>
      <c r="L24" s="190">
        <f>'PP8'!D31</f>
        <v>0</v>
      </c>
      <c r="M24" s="186">
        <f t="shared" si="1"/>
        <v>0</v>
      </c>
      <c r="N24" s="191">
        <f>Riepilogo_Summary!L15</f>
        <v>0</v>
      </c>
      <c r="O24" s="187">
        <f>'PP8'!I265</f>
        <v>0</v>
      </c>
      <c r="P24" s="192">
        <f>'PP8'!D14</f>
        <v>0</v>
      </c>
      <c r="Q24" s="141" t="e">
        <f>Riepilogo_Summary!O15</f>
        <v>#DIV/0!</v>
      </c>
      <c r="S24" s="158"/>
    </row>
    <row r="25" spans="1:19" ht="35.25" customHeight="1">
      <c r="A25" s="353" t="s">
        <v>65</v>
      </c>
      <c r="B25" s="353"/>
      <c r="C25" s="353"/>
      <c r="D25" s="353"/>
      <c r="E25" s="353"/>
      <c r="F25" s="194">
        <f>SUMIF($E$17:$E$24,"area / zone",F$17:F$24)</f>
        <v>0</v>
      </c>
      <c r="G25" s="194">
        <f t="shared" ref="G25" si="3">SUM(G17:G24)</f>
        <v>0</v>
      </c>
      <c r="H25" s="352"/>
      <c r="I25" s="195" t="e">
        <f>F25/F27</f>
        <v>#DIV/0!</v>
      </c>
      <c r="J25" s="194">
        <f>SUMIF($E$17:$E$24,"area / zone",J$17:J$24)</f>
        <v>0</v>
      </c>
      <c r="K25" s="194">
        <f>SUMIF($E$17:$E$24,"area / zone",K$17:K$24)</f>
        <v>0</v>
      </c>
      <c r="L25" s="194">
        <f>SUMIF($E$17:$E$24,"area / zone",L$17:L$24)</f>
        <v>0</v>
      </c>
      <c r="M25" s="194">
        <f>SUMIF($E$17:$E$24,"area / zone",M$17:M$24)</f>
        <v>0</v>
      </c>
      <c r="N25" s="196">
        <f>SUM(N17:N24)</f>
        <v>0</v>
      </c>
      <c r="O25" s="194">
        <f>SUMIF($E$17:$E$24,"area / zone",O$17:O$24)</f>
        <v>0</v>
      </c>
      <c r="P25" s="192">
        <f>SUMIF($E$17:$E$24,"area / zone",P$17:P$24)</f>
        <v>0</v>
      </c>
      <c r="Q25" s="339"/>
    </row>
    <row r="26" spans="1:19" ht="34.5" customHeight="1">
      <c r="A26" s="353" t="s">
        <v>66</v>
      </c>
      <c r="B26" s="353" t="s">
        <v>12</v>
      </c>
      <c r="C26" s="353"/>
      <c r="D26" s="353"/>
      <c r="E26" s="353"/>
      <c r="F26" s="194">
        <f>SUMIF($E$17:$E$24,"fuori area / outside the area",F$17:F$24)</f>
        <v>0</v>
      </c>
      <c r="G26" s="194">
        <f>SUMIF($E$17:$E$24,"fuori area / outside the area",G$17:G$24)</f>
        <v>0</v>
      </c>
      <c r="H26" s="352"/>
      <c r="I26" s="195" t="e">
        <f>F26/F27</f>
        <v>#DIV/0!</v>
      </c>
      <c r="J26" s="194">
        <f>SUMIF($E$17:$E$24,"fuori area / outside the area",J$17:J$24)</f>
        <v>0</v>
      </c>
      <c r="K26" s="194">
        <f>SUMIF($E$17:$E$24,"fuori area / outside the area",K$17:K$24)</f>
        <v>0</v>
      </c>
      <c r="L26" s="194">
        <f>SUMIF($E$17:$E$24,"fuori area / outside the area",L$17:L$24)</f>
        <v>0</v>
      </c>
      <c r="M26" s="194">
        <f>SUMIF($E$17:$E$24,"fuori area / outside the area",M$17:M$24)</f>
        <v>0</v>
      </c>
      <c r="N26" s="197" t="e">
        <f>N25/G27</f>
        <v>#DIV/0!</v>
      </c>
      <c r="O26" s="194">
        <f>SUMIF($E$17:$E$24,"fuori area / outside the area",O$17:O$24)</f>
        <v>0</v>
      </c>
      <c r="P26" s="192">
        <f>SUMIF($E$17:$E$24,"fuori area / outside the area",P$17:P$24)</f>
        <v>0</v>
      </c>
      <c r="Q26" s="340"/>
    </row>
    <row r="27" spans="1:19" ht="27" customHeight="1">
      <c r="A27" s="354" t="s">
        <v>13</v>
      </c>
      <c r="B27" s="354"/>
      <c r="C27" s="354"/>
      <c r="D27" s="354"/>
      <c r="E27" s="354"/>
      <c r="F27" s="198">
        <f>SUM(F17:F24)</f>
        <v>0</v>
      </c>
      <c r="G27" s="198">
        <f>SUM(G17:G24)</f>
        <v>0</v>
      </c>
      <c r="H27" s="199" t="e">
        <f>F27/P27</f>
        <v>#DIV/0!</v>
      </c>
      <c r="I27" s="200" t="e">
        <f t="shared" ref="I27:J27" si="4">SUM(I17:I24)</f>
        <v>#DIV/0!</v>
      </c>
      <c r="J27" s="198">
        <f t="shared" si="4"/>
        <v>0</v>
      </c>
      <c r="K27" s="198">
        <f>SUM(K17:K24)</f>
        <v>0</v>
      </c>
      <c r="L27" s="198">
        <f t="shared" ref="L27:N27" si="5">SUM(L17:L24)</f>
        <v>0</v>
      </c>
      <c r="M27" s="198">
        <f t="shared" si="5"/>
        <v>0</v>
      </c>
      <c r="N27" s="198">
        <f t="shared" si="5"/>
        <v>0</v>
      </c>
      <c r="O27" s="198">
        <f>SUM(O17:O24)</f>
        <v>0</v>
      </c>
      <c r="P27" s="201">
        <f>SUM(P17:P24)</f>
        <v>0</v>
      </c>
      <c r="Q27" s="143"/>
    </row>
    <row r="28" spans="1:19" ht="30.75" customHeight="1">
      <c r="A28" s="355" t="s">
        <v>67</v>
      </c>
      <c r="B28" s="356"/>
      <c r="C28" s="356"/>
      <c r="D28" s="356"/>
      <c r="E28" s="356"/>
      <c r="F28" s="357"/>
      <c r="G28" s="194">
        <f>Riepilogo_Summary!N16</f>
        <v>0</v>
      </c>
      <c r="H28" s="352"/>
      <c r="I28" s="352"/>
      <c r="J28" s="352"/>
      <c r="K28" s="352"/>
      <c r="L28" s="352"/>
      <c r="M28" s="352"/>
      <c r="N28" s="352"/>
      <c r="O28" s="352"/>
      <c r="P28" s="352"/>
      <c r="Q28" s="142" t="e">
        <f>G28/P27</f>
        <v>#DIV/0!</v>
      </c>
    </row>
    <row r="29" spans="1:19">
      <c r="A29" s="6"/>
      <c r="B29" s="6"/>
      <c r="C29" s="6"/>
      <c r="D29" s="6"/>
      <c r="E29" s="6"/>
      <c r="F29" s="6"/>
      <c r="G29" s="6"/>
      <c r="H29" s="6"/>
      <c r="I29" s="6"/>
      <c r="J29" s="6"/>
      <c r="K29" s="6"/>
      <c r="L29" s="6"/>
      <c r="M29" s="6"/>
      <c r="N29" s="6"/>
      <c r="O29" s="6"/>
      <c r="P29" s="54"/>
    </row>
    <row r="30" spans="1:19">
      <c r="A30" s="6"/>
      <c r="B30" s="6"/>
      <c r="C30" s="6"/>
      <c r="D30" s="6"/>
      <c r="E30" s="6"/>
      <c r="F30" s="6"/>
      <c r="G30" s="6"/>
      <c r="H30" s="6"/>
      <c r="I30" s="6"/>
      <c r="J30" s="6"/>
      <c r="K30" s="6"/>
      <c r="L30" s="6"/>
      <c r="M30" s="6"/>
      <c r="N30" s="6"/>
      <c r="O30" s="6"/>
    </row>
    <row r="31" spans="1:19" s="57" customFormat="1" ht="15">
      <c r="A31" s="55" t="s">
        <v>206</v>
      </c>
      <c r="B31" s="56"/>
      <c r="C31" s="56"/>
      <c r="D31" s="56"/>
      <c r="E31" s="56"/>
      <c r="F31" s="56"/>
      <c r="G31" s="56"/>
      <c r="H31" s="56"/>
      <c r="I31" s="56"/>
      <c r="J31" s="56"/>
      <c r="K31" s="56"/>
      <c r="L31" s="56"/>
      <c r="M31" s="56"/>
      <c r="N31" s="56"/>
      <c r="O31" s="56"/>
      <c r="P31" s="56"/>
    </row>
    <row r="32" spans="1:19" s="57" customFormat="1" ht="3.75" customHeight="1">
      <c r="A32" s="56"/>
      <c r="B32" s="56"/>
      <c r="C32" s="56"/>
      <c r="D32" s="56"/>
      <c r="E32" s="56"/>
      <c r="F32" s="56"/>
      <c r="G32" s="56"/>
      <c r="H32" s="56"/>
      <c r="I32" s="56"/>
      <c r="J32" s="56"/>
      <c r="K32" s="56"/>
      <c r="L32" s="56"/>
      <c r="M32" s="56"/>
      <c r="N32" s="56"/>
      <c r="O32" s="56"/>
      <c r="P32" s="56"/>
    </row>
    <row r="33" spans="1:16" s="57" customFormat="1">
      <c r="A33" s="10" t="s">
        <v>211</v>
      </c>
      <c r="B33" s="56"/>
      <c r="C33" s="56"/>
      <c r="D33" s="56"/>
      <c r="E33" s="56"/>
      <c r="F33" s="56"/>
      <c r="G33" s="56"/>
      <c r="H33" s="56"/>
      <c r="I33" s="56"/>
      <c r="J33" s="56"/>
      <c r="K33" s="56"/>
      <c r="L33" s="56"/>
      <c r="M33" s="56"/>
      <c r="N33" s="56"/>
      <c r="O33" s="56"/>
      <c r="P33" s="56"/>
    </row>
    <row r="34" spans="1:16" s="57" customFormat="1" ht="38.25">
      <c r="A34" s="144" t="s">
        <v>58</v>
      </c>
      <c r="B34" s="58"/>
      <c r="C34" s="56"/>
      <c r="D34" s="56"/>
      <c r="E34" s="56"/>
      <c r="F34" s="56"/>
      <c r="G34" s="56"/>
      <c r="H34" s="56"/>
      <c r="I34" s="56"/>
      <c r="J34" s="56"/>
      <c r="K34" s="56"/>
      <c r="L34" s="56"/>
      <c r="M34" s="56"/>
      <c r="N34" s="56"/>
      <c r="O34" s="56"/>
      <c r="P34" s="56"/>
    </row>
    <row r="35" spans="1:16" s="57" customFormat="1" ht="12.75">
      <c r="A35" s="148" t="s">
        <v>57</v>
      </c>
      <c r="B35" s="62" t="s">
        <v>57</v>
      </c>
      <c r="C35" s="56"/>
      <c r="D35" s="56"/>
      <c r="E35" s="56"/>
      <c r="F35" s="56"/>
      <c r="G35" s="56"/>
      <c r="H35" s="56"/>
      <c r="I35" s="56"/>
      <c r="J35" s="56"/>
      <c r="K35" s="56"/>
      <c r="L35" s="56"/>
      <c r="M35" s="56"/>
      <c r="N35" s="56"/>
      <c r="O35" s="56"/>
      <c r="P35" s="56"/>
    </row>
    <row r="36" spans="1:16" s="57" customFormat="1" ht="12.75">
      <c r="A36" s="145" t="s">
        <v>59</v>
      </c>
      <c r="B36" s="62" t="s">
        <v>59</v>
      </c>
      <c r="C36" s="56"/>
      <c r="D36" s="56"/>
      <c r="E36" s="56"/>
      <c r="F36" s="56"/>
      <c r="G36" s="56"/>
      <c r="H36" s="56"/>
      <c r="I36" s="56"/>
      <c r="J36" s="56"/>
      <c r="K36" s="56"/>
      <c r="L36" s="56"/>
      <c r="M36" s="56"/>
      <c r="N36" s="56"/>
      <c r="O36" s="56"/>
      <c r="P36" s="56"/>
    </row>
    <row r="37" spans="1:16" s="57" customFormat="1" ht="12.75">
      <c r="A37" s="145" t="s">
        <v>60</v>
      </c>
      <c r="B37" s="62" t="s">
        <v>60</v>
      </c>
      <c r="C37" s="56"/>
      <c r="D37" s="56"/>
      <c r="E37" s="56"/>
      <c r="F37" s="56"/>
      <c r="G37" s="56"/>
      <c r="H37" s="56"/>
      <c r="I37" s="56"/>
      <c r="J37" s="56"/>
      <c r="K37" s="56"/>
      <c r="L37" s="56"/>
      <c r="M37" s="56"/>
      <c r="N37" s="56"/>
      <c r="O37" s="56"/>
      <c r="P37" s="56"/>
    </row>
    <row r="38" spans="1:16" s="57" customFormat="1" ht="12.75">
      <c r="A38" s="145" t="s">
        <v>61</v>
      </c>
      <c r="B38" s="62" t="s">
        <v>61</v>
      </c>
      <c r="C38" s="56"/>
      <c r="D38" s="56"/>
      <c r="E38" s="56"/>
      <c r="F38" s="56"/>
      <c r="G38" s="56"/>
      <c r="H38" s="56"/>
      <c r="I38" s="56"/>
      <c r="J38" s="56"/>
      <c r="K38" s="56"/>
      <c r="L38" s="56"/>
      <c r="M38" s="56"/>
      <c r="N38" s="56"/>
      <c r="O38" s="56"/>
      <c r="P38" s="56"/>
    </row>
    <row r="39" spans="1:16" s="57" customFormat="1" ht="12.75">
      <c r="A39" s="148" t="s">
        <v>62</v>
      </c>
      <c r="B39" s="62" t="s">
        <v>62</v>
      </c>
      <c r="C39" s="56"/>
      <c r="D39" s="56"/>
      <c r="E39" s="56"/>
      <c r="F39" s="56"/>
      <c r="G39" s="56"/>
      <c r="H39" s="56"/>
      <c r="I39" s="56"/>
      <c r="J39" s="56"/>
      <c r="K39" s="56"/>
      <c r="L39" s="56"/>
      <c r="M39" s="56"/>
      <c r="N39" s="56"/>
      <c r="O39" s="56"/>
      <c r="P39" s="56"/>
    </row>
    <row r="40" spans="1:16" s="57" customFormat="1" ht="12.75">
      <c r="A40" s="148" t="s">
        <v>63</v>
      </c>
      <c r="B40" s="62" t="s">
        <v>63</v>
      </c>
      <c r="C40" s="56"/>
      <c r="D40" s="56"/>
      <c r="E40" s="56"/>
      <c r="F40" s="56"/>
      <c r="G40" s="56"/>
      <c r="H40" s="56"/>
      <c r="I40" s="56"/>
      <c r="J40" s="56"/>
      <c r="K40" s="56"/>
      <c r="L40" s="56"/>
      <c r="M40" s="56"/>
      <c r="N40" s="56"/>
      <c r="O40" s="56"/>
      <c r="P40" s="56"/>
    </row>
    <row r="41" spans="1:16" s="57" customFormat="1" ht="12.75">
      <c r="A41" s="148" t="s">
        <v>64</v>
      </c>
      <c r="B41" s="62" t="s">
        <v>64</v>
      </c>
      <c r="C41" s="56"/>
      <c r="D41" s="56"/>
      <c r="E41" s="56"/>
      <c r="F41" s="56"/>
      <c r="G41" s="56"/>
      <c r="H41" s="56"/>
      <c r="I41" s="56"/>
      <c r="J41" s="56"/>
      <c r="K41" s="56"/>
      <c r="L41" s="56"/>
      <c r="M41" s="56"/>
      <c r="N41" s="56"/>
      <c r="O41" s="56"/>
      <c r="P41" s="56"/>
    </row>
    <row r="42" spans="1:16" s="57" customFormat="1" ht="12.75">
      <c r="A42" s="56"/>
      <c r="B42" s="56"/>
      <c r="C42" s="56"/>
      <c r="D42" s="56"/>
      <c r="E42" s="56"/>
      <c r="F42" s="56"/>
      <c r="G42" s="56"/>
      <c r="H42" s="56"/>
      <c r="I42" s="56"/>
      <c r="J42" s="56"/>
      <c r="K42" s="56"/>
      <c r="L42" s="56"/>
      <c r="M42" s="56"/>
      <c r="N42" s="56"/>
      <c r="O42" s="56"/>
      <c r="P42" s="56"/>
    </row>
    <row r="43" spans="1:16" s="57" customFormat="1" ht="12.75">
      <c r="A43" s="56"/>
      <c r="B43" s="56"/>
      <c r="C43" s="56"/>
      <c r="D43" s="56"/>
      <c r="E43" s="56"/>
      <c r="F43" s="56"/>
      <c r="G43" s="56"/>
      <c r="H43" s="56"/>
      <c r="I43" s="56"/>
      <c r="J43" s="56"/>
      <c r="K43" s="56"/>
      <c r="L43" s="56"/>
      <c r="M43" s="56"/>
      <c r="N43" s="56"/>
      <c r="O43" s="56"/>
      <c r="P43" s="56"/>
    </row>
    <row r="44" spans="1:16" s="57" customFormat="1" ht="15">
      <c r="A44" s="55" t="s">
        <v>207</v>
      </c>
      <c r="B44" s="56"/>
      <c r="C44" s="56"/>
      <c r="D44" s="56"/>
      <c r="E44" s="56"/>
      <c r="F44" s="56"/>
      <c r="G44" s="56"/>
      <c r="H44" s="56"/>
      <c r="I44" s="56"/>
      <c r="J44" s="56"/>
      <c r="K44" s="56"/>
      <c r="L44" s="56"/>
      <c r="M44" s="56"/>
      <c r="N44" s="56"/>
      <c r="O44" s="56"/>
      <c r="P44" s="56"/>
    </row>
    <row r="45" spans="1:16" s="57" customFormat="1" ht="6.75" customHeight="1">
      <c r="A45" s="55"/>
      <c r="B45" s="56"/>
      <c r="C45" s="56"/>
      <c r="D45" s="56"/>
      <c r="E45" s="56"/>
      <c r="F45" s="56"/>
      <c r="G45" s="56"/>
      <c r="H45" s="56"/>
      <c r="I45" s="56"/>
      <c r="J45" s="56"/>
      <c r="K45" s="56"/>
      <c r="L45" s="56"/>
      <c r="M45" s="56"/>
      <c r="N45" s="56"/>
      <c r="O45" s="56"/>
      <c r="P45" s="56"/>
    </row>
    <row r="46" spans="1:16" s="57" customFormat="1" ht="63" customHeight="1">
      <c r="A46" s="351" t="s">
        <v>212</v>
      </c>
      <c r="B46" s="351"/>
      <c r="C46" s="351"/>
      <c r="D46" s="351"/>
      <c r="E46" s="351"/>
      <c r="F46" s="351"/>
      <c r="G46" s="351"/>
      <c r="H46" s="351"/>
      <c r="I46" s="351"/>
      <c r="J46" s="351"/>
      <c r="K46" s="351"/>
      <c r="L46" s="351"/>
      <c r="M46" s="351"/>
      <c r="N46" s="351"/>
      <c r="O46" s="351"/>
      <c r="P46" s="351"/>
    </row>
    <row r="47" spans="1:16" s="57" customFormat="1" ht="25.5">
      <c r="A47" s="144" t="s">
        <v>68</v>
      </c>
      <c r="B47" s="144" t="s">
        <v>69</v>
      </c>
      <c r="C47" s="56"/>
      <c r="D47" s="56"/>
      <c r="E47" s="56"/>
      <c r="F47" s="56"/>
      <c r="G47" s="56"/>
      <c r="H47" s="56"/>
      <c r="I47" s="56"/>
      <c r="J47" s="56"/>
      <c r="K47" s="56"/>
      <c r="L47" s="56"/>
      <c r="M47" s="56"/>
      <c r="N47" s="56"/>
      <c r="O47" s="56"/>
      <c r="P47" s="56"/>
    </row>
    <row r="48" spans="1:16" s="57" customFormat="1" ht="19.5" customHeight="1">
      <c r="A48" s="146"/>
      <c r="B48" s="147">
        <f>(A48/6)+1</f>
        <v>1</v>
      </c>
      <c r="C48" s="56"/>
      <c r="D48" s="56"/>
      <c r="E48" s="56"/>
      <c r="F48" s="56"/>
      <c r="G48" s="56"/>
      <c r="H48" s="56"/>
      <c r="I48" s="56"/>
      <c r="J48" s="56"/>
      <c r="K48" s="56"/>
      <c r="L48" s="56"/>
      <c r="M48" s="56"/>
      <c r="N48" s="56"/>
      <c r="O48" s="56"/>
      <c r="P48" s="56"/>
    </row>
    <row r="49" spans="1:16" s="57" customFormat="1" ht="12.75">
      <c r="A49" s="350"/>
      <c r="B49" s="350"/>
      <c r="C49" s="56"/>
      <c r="D49" s="56"/>
      <c r="E49" s="56"/>
      <c r="F49" s="56"/>
      <c r="G49" s="56"/>
      <c r="H49" s="56"/>
      <c r="I49" s="56"/>
      <c r="J49" s="56"/>
      <c r="K49" s="56"/>
      <c r="L49" s="56"/>
      <c r="M49" s="56"/>
      <c r="N49" s="56"/>
      <c r="O49" s="56"/>
      <c r="P49" s="56"/>
    </row>
    <row r="50" spans="1:16" s="57" customFormat="1" ht="25.5">
      <c r="A50" s="144" t="s">
        <v>25</v>
      </c>
      <c r="B50" s="144" t="s">
        <v>26</v>
      </c>
      <c r="C50" s="202"/>
      <c r="D50" s="202"/>
      <c r="E50" s="202"/>
      <c r="F50" s="56"/>
      <c r="G50" s="56"/>
      <c r="H50" s="56"/>
      <c r="I50" s="56"/>
      <c r="J50" s="56"/>
      <c r="K50" s="56"/>
      <c r="L50" s="56"/>
      <c r="M50" s="56"/>
      <c r="N50" s="56"/>
      <c r="O50" s="56"/>
      <c r="P50" s="56"/>
    </row>
    <row r="51" spans="1:16" s="57" customFormat="1" ht="12.75">
      <c r="A51" s="148" t="s">
        <v>16</v>
      </c>
      <c r="B51" s="149" t="s">
        <v>70</v>
      </c>
      <c r="C51" s="204" t="s">
        <v>16</v>
      </c>
      <c r="D51" s="204" t="s">
        <v>70</v>
      </c>
      <c r="E51" s="202"/>
      <c r="F51" s="56"/>
      <c r="G51" s="56"/>
      <c r="H51" s="56"/>
      <c r="I51" s="56"/>
      <c r="J51" s="56"/>
      <c r="K51" s="56"/>
      <c r="L51" s="56"/>
      <c r="M51" s="56"/>
      <c r="N51" s="56"/>
      <c r="O51" s="56"/>
      <c r="P51" s="56"/>
    </row>
    <row r="52" spans="1:16" s="57" customFormat="1" ht="12.75">
      <c r="A52" s="145" t="s">
        <v>15</v>
      </c>
      <c r="B52" s="150" t="s">
        <v>71</v>
      </c>
      <c r="C52" s="204" t="s">
        <v>15</v>
      </c>
      <c r="D52" s="204" t="s">
        <v>71</v>
      </c>
      <c r="E52" s="202"/>
      <c r="F52" s="56"/>
      <c r="G52" s="56"/>
      <c r="H52" s="56"/>
      <c r="I52" s="56"/>
      <c r="J52" s="56"/>
      <c r="K52" s="56"/>
      <c r="L52" s="56"/>
      <c r="M52" s="56"/>
      <c r="N52" s="56"/>
      <c r="O52" s="56"/>
      <c r="P52" s="56"/>
    </row>
    <row r="53" spans="1:16" s="57" customFormat="1" ht="12.75">
      <c r="A53" s="145" t="s">
        <v>17</v>
      </c>
      <c r="B53" s="150" t="s">
        <v>193</v>
      </c>
      <c r="C53" s="204" t="s">
        <v>17</v>
      </c>
      <c r="D53" s="204" t="s">
        <v>193</v>
      </c>
      <c r="E53" s="202"/>
      <c r="F53" s="56"/>
      <c r="G53" s="56"/>
      <c r="H53" s="56"/>
      <c r="I53" s="56"/>
      <c r="J53" s="56"/>
      <c r="K53" s="56"/>
      <c r="L53" s="56"/>
      <c r="M53" s="56"/>
      <c r="N53" s="56"/>
      <c r="O53" s="56"/>
      <c r="P53" s="56"/>
    </row>
    <row r="54" spans="1:16" s="57" customFormat="1" ht="12.75">
      <c r="A54" s="145" t="s">
        <v>21</v>
      </c>
      <c r="B54" s="150" t="s">
        <v>194</v>
      </c>
      <c r="C54" s="204" t="s">
        <v>21</v>
      </c>
      <c r="D54" s="204" t="s">
        <v>194</v>
      </c>
      <c r="E54" s="202"/>
      <c r="F54" s="56"/>
      <c r="G54" s="56"/>
      <c r="H54" s="56"/>
      <c r="I54" s="56"/>
      <c r="J54" s="56"/>
      <c r="K54" s="56"/>
      <c r="L54" s="56"/>
      <c r="M54" s="56"/>
      <c r="N54" s="56"/>
      <c r="O54" s="56"/>
      <c r="P54" s="56"/>
    </row>
    <row r="55" spans="1:16" s="57" customFormat="1" ht="12.75">
      <c r="A55" s="148" t="s">
        <v>22</v>
      </c>
      <c r="B55" s="149" t="s">
        <v>195</v>
      </c>
      <c r="C55" s="204" t="s">
        <v>22</v>
      </c>
      <c r="D55" s="204" t="s">
        <v>195</v>
      </c>
      <c r="E55" s="202"/>
      <c r="F55" s="56"/>
      <c r="G55" s="56"/>
      <c r="H55" s="56"/>
      <c r="I55" s="56"/>
      <c r="J55" s="56"/>
      <c r="K55" s="56"/>
      <c r="L55" s="56"/>
      <c r="M55" s="56"/>
      <c r="N55" s="56"/>
      <c r="O55" s="56"/>
      <c r="P55" s="56"/>
    </row>
    <row r="56" spans="1:16" s="57" customFormat="1" ht="12.75">
      <c r="A56" s="148" t="s">
        <v>23</v>
      </c>
      <c r="B56" s="149" t="s">
        <v>196</v>
      </c>
      <c r="C56" s="204" t="s">
        <v>23</v>
      </c>
      <c r="D56" s="204" t="s">
        <v>196</v>
      </c>
      <c r="E56" s="202"/>
      <c r="F56" s="56"/>
      <c r="G56" s="56"/>
      <c r="H56" s="56"/>
      <c r="I56" s="56"/>
      <c r="J56" s="56"/>
      <c r="K56" s="56"/>
      <c r="L56" s="56"/>
      <c r="M56" s="56"/>
      <c r="N56" s="56"/>
      <c r="O56" s="56"/>
      <c r="P56" s="56"/>
    </row>
    <row r="57" spans="1:16" s="57" customFormat="1" ht="12.75">
      <c r="A57" s="148" t="s">
        <v>24</v>
      </c>
      <c r="B57" s="149" t="s">
        <v>197</v>
      </c>
      <c r="C57" s="204" t="s">
        <v>24</v>
      </c>
      <c r="D57" s="204" t="s">
        <v>197</v>
      </c>
      <c r="E57" s="202"/>
      <c r="F57" s="56"/>
      <c r="G57" s="56"/>
      <c r="H57" s="56"/>
      <c r="I57" s="56"/>
      <c r="J57" s="56"/>
      <c r="K57" s="56"/>
      <c r="L57" s="56"/>
      <c r="M57" s="56"/>
      <c r="N57" s="56"/>
      <c r="O57" s="56"/>
      <c r="P57" s="56"/>
    </row>
    <row r="58" spans="1:16" s="57" customFormat="1" ht="12.75">
      <c r="A58" s="148" t="s">
        <v>27</v>
      </c>
      <c r="B58" s="149" t="s">
        <v>198</v>
      </c>
      <c r="C58" s="204" t="s">
        <v>27</v>
      </c>
      <c r="D58" s="204" t="s">
        <v>198</v>
      </c>
      <c r="E58" s="202"/>
      <c r="F58" s="56"/>
      <c r="G58" s="56"/>
      <c r="H58" s="56"/>
      <c r="I58" s="56"/>
      <c r="J58" s="56"/>
      <c r="K58" s="56"/>
      <c r="L58" s="56"/>
      <c r="M58" s="56"/>
      <c r="N58" s="56"/>
      <c r="O58" s="56"/>
      <c r="P58" s="56"/>
    </row>
    <row r="59" spans="1:16" s="54" customFormat="1" ht="15">
      <c r="A59" s="6"/>
      <c r="B59" s="6"/>
      <c r="C59" s="203"/>
      <c r="D59" s="203"/>
      <c r="E59" s="203"/>
      <c r="F59" s="6"/>
      <c r="G59" s="6"/>
      <c r="H59" s="6"/>
      <c r="I59" s="6"/>
      <c r="J59" s="6"/>
      <c r="K59" s="6"/>
      <c r="L59" s="6"/>
      <c r="M59" s="6"/>
      <c r="N59" s="6"/>
      <c r="O59" s="6"/>
    </row>
  </sheetData>
  <sheetProtection password="CB13" sheet="1" objects="1" scenarios="1" formatCells="0" formatColumns="0" formatRows="0" insertRows="0" insertHyperlinks="0" autoFilter="0" pivotTables="0"/>
  <dataConsolidate/>
  <mergeCells count="23">
    <mergeCell ref="A49:B49"/>
    <mergeCell ref="A46:P46"/>
    <mergeCell ref="H28:P28"/>
    <mergeCell ref="H25:H26"/>
    <mergeCell ref="A25:E25"/>
    <mergeCell ref="A26:E26"/>
    <mergeCell ref="A27:E27"/>
    <mergeCell ref="A28:F28"/>
    <mergeCell ref="Q25:Q26"/>
    <mergeCell ref="J1:M1"/>
    <mergeCell ref="A6:C6"/>
    <mergeCell ref="K6:K8"/>
    <mergeCell ref="A7:A8"/>
    <mergeCell ref="B7:B8"/>
    <mergeCell ref="C7:C8"/>
    <mergeCell ref="D7:F7"/>
    <mergeCell ref="G7:G8"/>
    <mergeCell ref="H7:H8"/>
    <mergeCell ref="D1:F1"/>
    <mergeCell ref="I7:I8"/>
    <mergeCell ref="D6:I6"/>
    <mergeCell ref="M6:N9"/>
    <mergeCell ref="J6:J8"/>
  </mergeCells>
  <phoneticPr fontId="37" type="noConversion"/>
  <conditionalFormatting sqref="Q28">
    <cfRule type="cellIs" dxfId="16" priority="5" stopIfTrue="1" operator="greaterThan">
      <formula>0.2</formula>
    </cfRule>
  </conditionalFormatting>
  <dataValidations xWindow="189" yWindow="737" count="29">
    <dataValidation type="list" allowBlank="1" showInputMessage="1" showErrorMessage="1" prompt="cancellare, se del caso / effacer, le cas échéant" sqref="A58">
      <formula1>$C$58</formula1>
    </dataValidation>
    <dataValidation type="list" allowBlank="1" showInputMessage="1" showErrorMessage="1" prompt="cancellare, se del caso / deleate it, if is the case " sqref="A35">
      <formula1>$B$35</formula1>
    </dataValidation>
    <dataValidation type="list" allowBlank="1" showInputMessage="1" showErrorMessage="1" prompt="Work Packages obbligatorio / Work Packages mandatory" sqref="A36">
      <formula1>$B$36</formula1>
    </dataValidation>
    <dataValidation type="list" allowBlank="1" showInputMessage="1" showErrorMessage="1" prompt="Work Packages obbligatorio / Work Packages mandatory" sqref="A37">
      <formula1>$B$37</formula1>
    </dataValidation>
    <dataValidation type="list" allowBlank="1" showInputMessage="1" showErrorMessage="1" prompt="Work Packages obbligatorio / Work Packages mandatory" sqref="A38">
      <formula1>$B$38</formula1>
    </dataValidation>
    <dataValidation type="list" allowBlank="1" showInputMessage="1" showErrorMessage="1" prompt="cancellare, se del caso / deleate it, if is the case " sqref="A39">
      <formula1>$B$39</formula1>
    </dataValidation>
    <dataValidation type="list" allowBlank="1" showInputMessage="1" showErrorMessage="1" prompt="cancellare, se del caso / deleate it, if is the case " sqref="A40">
      <formula1>$B$40</formula1>
    </dataValidation>
    <dataValidation type="list" allowBlank="1" showInputMessage="1" showErrorMessage="1" prompt="cancellare, se del caso / deleate it, if is the case " sqref="A41">
      <formula1>$B$41</formula1>
    </dataValidation>
    <dataValidation type="list" allowBlank="1" showInputMessage="1" showErrorMessage="1" prompt="cancellare, se del caso / effacer, le cas échéant" sqref="A51">
      <formula1>$C$51</formula1>
    </dataValidation>
    <dataValidation type="list" allowBlank="1" showInputMessage="1" showErrorMessage="1" sqref="A52">
      <formula1>$C$52</formula1>
    </dataValidation>
    <dataValidation type="list" allowBlank="1" showInputMessage="1" showErrorMessage="1" sqref="A53">
      <formula1>$C$53</formula1>
    </dataValidation>
    <dataValidation type="list" allowBlank="1" showInputMessage="1" showErrorMessage="1" sqref="A54">
      <formula1>$C$54</formula1>
    </dataValidation>
    <dataValidation type="list" allowBlank="1" showInputMessage="1" showErrorMessage="1" prompt="cancellare, se del caso / effacer, le cas échéant" sqref="A55">
      <formula1>$C$55</formula1>
    </dataValidation>
    <dataValidation type="list" allowBlank="1" showInputMessage="1" showErrorMessage="1" prompt="cancellare, se del caso / effacer, le cas échéant" sqref="A56">
      <formula1>$C$56</formula1>
    </dataValidation>
    <dataValidation type="list" allowBlank="1" showInputMessage="1" showErrorMessage="1" prompt="cancellare, se del caso / effacer, le cas échéant" sqref="A57">
      <formula1>$C$57</formula1>
    </dataValidation>
    <dataValidation type="list" allowBlank="1" showInputMessage="1" showErrorMessage="1" prompt="cancellare, se del caso / deleate if is the case" sqref="B51">
      <formula1>$D$51</formula1>
    </dataValidation>
    <dataValidation type="list" allowBlank="1" showInputMessage="1" showErrorMessage="1" sqref="B52">
      <formula1>$D$52</formula1>
    </dataValidation>
    <dataValidation type="list" allowBlank="1" showInputMessage="1" showErrorMessage="1" sqref="B53">
      <formula1>$D$53</formula1>
    </dataValidation>
    <dataValidation type="list" allowBlank="1" showInputMessage="1" showErrorMessage="1" sqref="B54">
      <formula1>$D$54</formula1>
    </dataValidation>
    <dataValidation type="list" allowBlank="1" showInputMessage="1" showErrorMessage="1" prompt="cancellare, se del caso / Deleate if is the case" sqref="B58">
      <formula1>$D$58</formula1>
    </dataValidation>
    <dataValidation type="list" allowBlank="1" showInputMessage="1" showErrorMessage="1" prompt="cancellare, se del caso / Deleate if is the case" sqref="B57">
      <formula1>$D$57</formula1>
    </dataValidation>
    <dataValidation type="list" allowBlank="1" showInputMessage="1" showErrorMessage="1" prompt="cancellare, se del caso / Deleate if is the case" sqref="B56">
      <formula1>$D$56</formula1>
    </dataValidation>
    <dataValidation type="list" allowBlank="1" showInputMessage="1" showErrorMessage="1" prompt="cancellare, se del caso / Deleate if is the case" sqref="B55">
      <formula1>$D$55</formula1>
    </dataValidation>
    <dataValidation type="whole" allowBlank="1" showInputMessage="1" showErrorMessage="1" sqref="A48">
      <formula1>12</formula1>
      <formula2>36</formula2>
    </dataValidation>
    <dataValidation operator="equal" allowBlank="1" showErrorMessage="1" sqref="H17:I17 H18:H24">
      <formula1>0</formula1>
      <formula2>0</formula2>
    </dataValidation>
    <dataValidation operator="equal" allowBlank="1" showErrorMessage="1" promptTitle="Menù a tendina / Menu derouland" prompt="Seleziona una delle opzioni / Choisissez une option" sqref="D17:E24">
      <formula1>0</formula1>
      <formula2>0</formula2>
    </dataValidation>
    <dataValidation allowBlank="1" showInputMessage="1" showErrorMessage="1" promptTitle="Attenzione / Attention:" prompt="MAX 20%" sqref="Q28"/>
    <dataValidation type="list" allowBlank="1" showInputMessage="1" showErrorMessage="1" prompt="cancellare, se del caso / effacer, le cas échéant" sqref="A19">
      <formula1>#REF!</formula1>
    </dataValidation>
    <dataValidation type="list" allowBlank="1" showInputMessage="1" showErrorMessage="1" prompt="cancellare, se del caso / effacer, le cas échéant" sqref="A20:A24">
      <formula1>#REF!</formula1>
    </dataValidation>
  </dataValidations>
  <pageMargins left="0.74803149606299213" right="0.74803149606299213" top="1.1023622047244095" bottom="0.98425196850393704" header="0" footer="0.51181102362204722"/>
  <pageSetup paperSize="9" scale="49" firstPageNumber="0" fitToHeight="2" orientation="landscape" horizontalDpi="300" verticalDpi="300" r:id="rId1"/>
  <headerFooter alignWithMargins="0">
    <oddHeader>&amp;L&amp;F&amp;C&amp;G</oddHeader>
    <oddFooter>&amp;LProgramma di Cooperazione INTERREG V - A Italia-Malta&amp;C&amp;A
&amp;P / &amp;N&amp;R&amp;D   &amp;T</oddFooter>
  </headerFooter>
  <rowBreaks count="1" manualBreakCount="1">
    <brk id="28" max="13" man="1"/>
  </rowBreaks>
  <ignoredErrors>
    <ignoredError sqref="N25:N26 H27" 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IZ286"/>
  <sheetViews>
    <sheetView tabSelected="1" view="pageBreakPreview" zoomScale="70" zoomScaleNormal="80" zoomScaleSheetLayoutView="70" zoomScalePageLayoutView="85" workbookViewId="0">
      <selection activeCell="D4" sqref="D4:E4"/>
    </sheetView>
  </sheetViews>
  <sheetFormatPr defaultColWidth="9.140625" defaultRowHeight="15" customHeight="1"/>
  <cols>
    <col min="1" max="1" width="33.28515625" style="2" customWidth="1"/>
    <col min="2" max="2" width="13.28515625" style="2" customWidth="1"/>
    <col min="3" max="3" width="14.42578125" style="2" customWidth="1"/>
    <col min="4" max="4" width="17.140625" style="2" customWidth="1"/>
    <col min="5" max="5" width="14.5703125" style="2" customWidth="1"/>
    <col min="6" max="6" width="14.28515625" style="2" customWidth="1"/>
    <col min="7" max="7" width="14" style="2" customWidth="1"/>
    <col min="8" max="8" width="14.7109375" style="2" customWidth="1"/>
    <col min="9" max="9" width="15.7109375" style="2" customWidth="1"/>
    <col min="10" max="10" width="14.28515625" style="2" customWidth="1"/>
    <col min="11" max="11" width="19.85546875" style="2" customWidth="1"/>
    <col min="12" max="12" width="14.140625" style="2" customWidth="1"/>
    <col min="13" max="14" width="14.5703125" style="2" customWidth="1"/>
    <col min="15" max="16" width="17.28515625" style="2" customWidth="1"/>
    <col min="17" max="18" width="17.28515625" style="2" hidden="1" customWidth="1"/>
    <col min="19" max="19" width="10.42578125" style="2" hidden="1" customWidth="1"/>
    <col min="20" max="20" width="9" style="2" hidden="1" customWidth="1"/>
    <col min="21" max="21" width="6.85546875" style="2" hidden="1" customWidth="1"/>
    <col min="22" max="24" width="13.140625" style="2" hidden="1" customWidth="1"/>
    <col min="25" max="58" width="13.140625" style="2" customWidth="1"/>
    <col min="59" max="16384" width="9.140625" style="2"/>
  </cols>
  <sheetData>
    <row r="1" spans="1:18" ht="18" customHeight="1">
      <c r="A1" s="95" t="s">
        <v>98</v>
      </c>
      <c r="B1" s="1"/>
      <c r="C1" s="1"/>
      <c r="D1" s="1"/>
      <c r="E1" s="1"/>
      <c r="F1" s="1"/>
      <c r="G1" s="1"/>
      <c r="H1" s="1"/>
      <c r="I1" s="1"/>
      <c r="J1" s="1"/>
      <c r="K1" s="1"/>
      <c r="L1" s="1"/>
      <c r="M1" s="1"/>
      <c r="N1" s="1"/>
      <c r="O1" s="1"/>
      <c r="P1" s="1"/>
      <c r="Q1" s="1"/>
      <c r="R1" s="1"/>
    </row>
    <row r="2" spans="1:18" ht="10.5" customHeight="1">
      <c r="A2" s="3"/>
      <c r="B2" s="4"/>
      <c r="C2" s="4"/>
      <c r="D2" s="4"/>
      <c r="E2" s="4"/>
      <c r="F2" s="4"/>
      <c r="G2" s="4"/>
      <c r="H2" s="4"/>
      <c r="I2" s="4"/>
      <c r="J2" s="4"/>
      <c r="K2" s="4"/>
      <c r="L2" s="4"/>
      <c r="M2" s="4"/>
      <c r="N2" s="4"/>
      <c r="O2" s="1"/>
      <c r="P2" s="1"/>
      <c r="Q2" s="1"/>
      <c r="R2" s="1"/>
    </row>
    <row r="3" spans="1:18" ht="30" customHeight="1">
      <c r="A3" s="385" t="s">
        <v>96</v>
      </c>
      <c r="B3" s="385"/>
      <c r="C3" s="385"/>
      <c r="D3" s="386"/>
      <c r="E3" s="386"/>
      <c r="F3" s="68" t="s">
        <v>2</v>
      </c>
      <c r="G3" s="69"/>
      <c r="H3" s="67"/>
      <c r="I3" s="67"/>
      <c r="J3" s="5"/>
      <c r="K3" s="5"/>
      <c r="L3" s="5"/>
      <c r="M3" s="5"/>
      <c r="N3" s="5"/>
      <c r="O3" s="1"/>
      <c r="P3" s="1"/>
      <c r="Q3" s="1"/>
      <c r="R3" s="1"/>
    </row>
    <row r="4" spans="1:18" ht="15" customHeight="1">
      <c r="A4" s="387" t="s">
        <v>97</v>
      </c>
      <c r="B4" s="387"/>
      <c r="C4" s="387"/>
      <c r="D4" s="388" t="str">
        <f>Page_2!A17</f>
        <v>PP1</v>
      </c>
      <c r="E4" s="388"/>
      <c r="F4" s="68" t="s">
        <v>53</v>
      </c>
      <c r="G4" s="69"/>
      <c r="H4" s="67"/>
      <c r="I4" s="67"/>
      <c r="J4" s="5"/>
      <c r="K4" s="5"/>
      <c r="L4" s="5"/>
      <c r="M4" s="5"/>
      <c r="N4" s="5"/>
      <c r="O4" s="1"/>
      <c r="P4" s="1"/>
      <c r="Q4" s="1"/>
      <c r="R4" s="1"/>
    </row>
    <row r="5" spans="1:18" ht="15" customHeight="1">
      <c r="A5" s="387" t="s">
        <v>190</v>
      </c>
      <c r="B5" s="387"/>
      <c r="C5" s="387"/>
      <c r="D5" s="386"/>
      <c r="E5" s="386"/>
      <c r="F5" s="68" t="s">
        <v>5</v>
      </c>
      <c r="G5" s="69"/>
      <c r="H5" s="67"/>
      <c r="I5" s="67"/>
      <c r="J5" s="5"/>
      <c r="K5" s="5"/>
      <c r="L5" s="5"/>
      <c r="M5" s="5"/>
      <c r="N5" s="5"/>
      <c r="O5" s="1"/>
      <c r="P5" s="1"/>
      <c r="Q5" s="1"/>
      <c r="R5" s="1"/>
    </row>
    <row r="6" spans="1:18" ht="15" customHeight="1">
      <c r="A6" s="387" t="s">
        <v>48</v>
      </c>
      <c r="B6" s="387"/>
      <c r="C6" s="387"/>
      <c r="D6" s="386"/>
      <c r="E6" s="386"/>
      <c r="F6" s="68" t="s">
        <v>7</v>
      </c>
      <c r="G6" s="69"/>
      <c r="H6" s="67"/>
      <c r="I6" s="67"/>
      <c r="J6" s="5"/>
      <c r="K6" s="5"/>
      <c r="L6" s="5"/>
      <c r="M6" s="5"/>
      <c r="N6" s="5"/>
      <c r="O6" s="1"/>
      <c r="P6" s="1"/>
      <c r="Q6" s="1"/>
      <c r="R6" s="1"/>
    </row>
    <row r="7" spans="1:18" ht="32.25" customHeight="1">
      <c r="A7" s="387" t="s">
        <v>49</v>
      </c>
      <c r="B7" s="387"/>
      <c r="C7" s="387"/>
      <c r="D7" s="386"/>
      <c r="E7" s="386"/>
      <c r="F7" s="68" t="s">
        <v>54</v>
      </c>
      <c r="G7" s="70"/>
      <c r="H7" s="67"/>
      <c r="I7" s="67"/>
      <c r="J7" s="140"/>
      <c r="K7" s="140"/>
      <c r="L7" s="5"/>
      <c r="M7" s="5"/>
      <c r="N7" s="5"/>
      <c r="O7" s="1"/>
      <c r="P7" s="1"/>
      <c r="Q7" s="1"/>
      <c r="R7" s="1"/>
    </row>
    <row r="8" spans="1:18" ht="12.75" customHeight="1">
      <c r="A8" s="1"/>
      <c r="B8" s="1"/>
      <c r="C8" s="6"/>
      <c r="D8" s="1"/>
      <c r="E8" s="1"/>
      <c r="F8" s="1"/>
      <c r="G8" s="1"/>
      <c r="H8" s="1"/>
      <c r="I8" s="7"/>
      <c r="J8" s="1"/>
      <c r="K8" s="1"/>
      <c r="L8" s="1"/>
      <c r="M8" s="1"/>
      <c r="N8" s="1"/>
      <c r="O8" s="1"/>
      <c r="P8" s="1"/>
      <c r="Q8" s="1"/>
      <c r="R8" s="1"/>
    </row>
    <row r="9" spans="1:18" ht="12.75" customHeight="1">
      <c r="A9" s="1"/>
      <c r="B9" s="1"/>
      <c r="C9" s="1"/>
      <c r="D9" s="1"/>
      <c r="E9" s="1"/>
      <c r="F9" s="1"/>
      <c r="G9" s="1"/>
      <c r="H9" s="1"/>
      <c r="I9" s="7"/>
      <c r="J9" s="1"/>
      <c r="K9" s="1"/>
      <c r="L9" s="1"/>
      <c r="M9" s="1"/>
      <c r="N9" s="1"/>
      <c r="O9" s="1"/>
      <c r="P9" s="1"/>
      <c r="Q9" s="1"/>
      <c r="R9" s="1"/>
    </row>
    <row r="10" spans="1:18" ht="16.5" customHeight="1">
      <c r="A10" s="95" t="s">
        <v>99</v>
      </c>
      <c r="B10" s="1"/>
      <c r="C10" s="1"/>
      <c r="D10" s="1"/>
      <c r="E10" s="1"/>
      <c r="F10" s="1"/>
      <c r="G10" s="1"/>
      <c r="H10" s="1"/>
      <c r="I10" s="7"/>
      <c r="J10" s="1"/>
      <c r="K10" s="1"/>
      <c r="L10" s="1"/>
      <c r="M10" s="1"/>
      <c r="N10" s="1"/>
      <c r="O10" s="1"/>
      <c r="P10" s="1"/>
      <c r="Q10" s="1"/>
      <c r="R10" s="1"/>
    </row>
    <row r="11" spans="1:18" ht="3.75" customHeight="1">
      <c r="A11" s="8"/>
      <c r="B11" s="1"/>
      <c r="C11" s="1"/>
      <c r="D11" s="1"/>
      <c r="E11" s="1"/>
      <c r="F11" s="1"/>
      <c r="G11" s="1"/>
      <c r="H11" s="1"/>
      <c r="I11" s="7"/>
      <c r="J11" s="1"/>
      <c r="K11" s="1"/>
      <c r="L11" s="1"/>
      <c r="M11" s="1"/>
      <c r="N11" s="1"/>
      <c r="O11" s="1"/>
      <c r="P11" s="1"/>
      <c r="Q11" s="1"/>
      <c r="R11" s="1"/>
    </row>
    <row r="12" spans="1:18" ht="18.75" customHeight="1">
      <c r="A12" s="387" t="s">
        <v>40</v>
      </c>
      <c r="B12" s="387"/>
      <c r="C12" s="387"/>
      <c r="D12" s="71">
        <f>D14*D15</f>
        <v>0</v>
      </c>
      <c r="E12" s="1"/>
      <c r="F12" s="1"/>
      <c r="G12" s="1"/>
      <c r="H12" s="1"/>
      <c r="I12" s="7"/>
      <c r="J12" s="1"/>
      <c r="K12" s="1"/>
      <c r="L12" s="1"/>
      <c r="M12" s="1"/>
      <c r="N12" s="1"/>
      <c r="O12" s="1"/>
      <c r="P12" s="1"/>
      <c r="Q12" s="1"/>
      <c r="R12" s="1"/>
    </row>
    <row r="13" spans="1:18" ht="27.75" customHeight="1">
      <c r="A13" s="387" t="s">
        <v>176</v>
      </c>
      <c r="B13" s="387"/>
      <c r="C13" s="387"/>
      <c r="D13" s="72">
        <f>D14-D12</f>
        <v>0</v>
      </c>
      <c r="E13" s="5"/>
      <c r="F13" s="1"/>
      <c r="G13" s="1"/>
      <c r="H13" s="1"/>
      <c r="I13" s="7"/>
      <c r="J13" s="1"/>
      <c r="K13" s="1"/>
      <c r="L13" s="1"/>
      <c r="M13" s="1"/>
      <c r="N13" s="1"/>
      <c r="O13" s="1"/>
      <c r="P13" s="1"/>
      <c r="Q13" s="1"/>
      <c r="R13" s="1"/>
    </row>
    <row r="14" spans="1:18" ht="27.75" customHeight="1">
      <c r="A14" s="387" t="s">
        <v>56</v>
      </c>
      <c r="B14" s="387"/>
      <c r="C14" s="387"/>
      <c r="D14" s="72">
        <f>I267</f>
        <v>0</v>
      </c>
      <c r="E14" s="5"/>
      <c r="F14" s="310">
        <v>0.85</v>
      </c>
      <c r="G14" s="1"/>
      <c r="H14" s="1"/>
      <c r="I14" s="7"/>
      <c r="J14" s="1"/>
      <c r="K14" s="1"/>
      <c r="L14" s="1"/>
      <c r="M14" s="1"/>
      <c r="N14" s="1"/>
      <c r="O14" s="1"/>
      <c r="P14" s="1"/>
      <c r="Q14" s="1"/>
      <c r="R14" s="1"/>
    </row>
    <row r="15" spans="1:18" ht="30.75" customHeight="1">
      <c r="A15" s="387" t="s">
        <v>100</v>
      </c>
      <c r="B15" s="387"/>
      <c r="C15" s="387"/>
      <c r="D15" s="312">
        <v>0.85</v>
      </c>
      <c r="E15" s="5"/>
      <c r="F15" s="310">
        <v>0.5</v>
      </c>
      <c r="G15" s="1"/>
      <c r="H15" s="1"/>
      <c r="I15" s="7"/>
      <c r="J15" s="1"/>
      <c r="K15" s="1"/>
      <c r="L15" s="1"/>
      <c r="M15" s="1"/>
      <c r="N15" s="1"/>
      <c r="O15" s="1"/>
      <c r="P15" s="1"/>
      <c r="Q15" s="1"/>
      <c r="R15" s="1"/>
    </row>
    <row r="16" spans="1:18" ht="33.75" customHeight="1">
      <c r="A16" s="387" t="s">
        <v>155</v>
      </c>
      <c r="B16" s="387"/>
      <c r="C16" s="387"/>
      <c r="D16" s="72">
        <f>I282</f>
        <v>0</v>
      </c>
      <c r="E16" s="1"/>
      <c r="F16" s="1"/>
      <c r="G16" s="1"/>
      <c r="H16" s="1"/>
      <c r="I16" s="7"/>
      <c r="J16" s="1"/>
      <c r="K16" s="1"/>
      <c r="L16" s="1"/>
      <c r="M16" s="1"/>
      <c r="N16" s="1"/>
      <c r="O16" s="1"/>
      <c r="P16" s="1"/>
      <c r="Q16" s="1"/>
      <c r="R16" s="1"/>
    </row>
    <row r="17" spans="1:24" ht="13.5" customHeight="1">
      <c r="A17" s="1"/>
      <c r="B17" s="1"/>
      <c r="C17" s="1"/>
      <c r="D17" s="1"/>
      <c r="E17" s="76"/>
      <c r="F17" s="76"/>
      <c r="G17" s="76"/>
      <c r="H17" s="1"/>
      <c r="I17" s="7"/>
      <c r="J17" s="1"/>
      <c r="K17" s="1"/>
      <c r="L17" s="1"/>
      <c r="M17" s="1"/>
      <c r="N17" s="1"/>
      <c r="O17" s="1"/>
      <c r="P17" s="1"/>
      <c r="Q17" s="1"/>
      <c r="R17" s="1"/>
    </row>
    <row r="18" spans="1:24" ht="16.5" customHeight="1">
      <c r="A18" s="95" t="s">
        <v>101</v>
      </c>
      <c r="B18" s="1"/>
      <c r="C18" s="1"/>
      <c r="D18" s="1"/>
      <c r="E18" s="77"/>
      <c r="F18" s="74" t="s">
        <v>104</v>
      </c>
      <c r="G18" s="76"/>
      <c r="H18" s="75"/>
      <c r="I18" s="7"/>
      <c r="J18" s="1"/>
      <c r="K18" s="1"/>
      <c r="L18" s="1"/>
      <c r="M18" s="1"/>
      <c r="N18" s="1"/>
      <c r="O18" s="1"/>
      <c r="P18" s="1"/>
      <c r="Q18" s="1"/>
      <c r="R18" s="1"/>
    </row>
    <row r="19" spans="1:24" ht="6.75" customHeight="1">
      <c r="A19" s="1"/>
      <c r="B19" s="1"/>
      <c r="C19" s="1"/>
      <c r="D19" s="1"/>
      <c r="E19" s="79"/>
      <c r="F19" s="74" t="s">
        <v>113</v>
      </c>
      <c r="G19" s="76"/>
      <c r="H19" s="75"/>
      <c r="I19" s="7"/>
      <c r="J19" s="1"/>
      <c r="K19" s="1"/>
      <c r="L19" s="1"/>
      <c r="M19" s="1"/>
      <c r="N19" s="1"/>
      <c r="O19" s="1"/>
      <c r="P19" s="1"/>
      <c r="Q19" s="1"/>
      <c r="R19" s="1"/>
    </row>
    <row r="20" spans="1:24" ht="36.75" customHeight="1">
      <c r="A20" s="361" t="s">
        <v>102</v>
      </c>
      <c r="B20" s="361"/>
      <c r="C20" s="361"/>
      <c r="D20" s="73" t="s">
        <v>203</v>
      </c>
      <c r="E20" s="79"/>
      <c r="F20" s="74" t="s">
        <v>105</v>
      </c>
      <c r="G20" s="76"/>
      <c r="H20" s="75"/>
      <c r="I20" s="7"/>
      <c r="J20" s="1"/>
      <c r="K20" s="1"/>
      <c r="L20" s="1"/>
      <c r="M20" s="1"/>
      <c r="N20" s="1"/>
      <c r="O20" s="1"/>
      <c r="P20" s="1"/>
      <c r="Q20" s="1"/>
      <c r="R20" s="1"/>
    </row>
    <row r="21" spans="1:24" ht="54" customHeight="1">
      <c r="A21" s="389" t="s">
        <v>103</v>
      </c>
      <c r="B21" s="389"/>
      <c r="C21" s="389"/>
      <c r="D21" s="139" t="s">
        <v>113</v>
      </c>
      <c r="E21" s="79"/>
      <c r="F21" s="78"/>
      <c r="G21" s="76"/>
      <c r="H21" s="75"/>
      <c r="I21" s="7"/>
      <c r="J21" s="1"/>
      <c r="K21" s="1"/>
      <c r="L21" s="1"/>
      <c r="M21" s="1"/>
      <c r="N21" s="1"/>
      <c r="O21" s="1"/>
      <c r="P21" s="1"/>
      <c r="Q21" s="1"/>
      <c r="R21" s="1"/>
    </row>
    <row r="22" spans="1:24" ht="4.5" customHeight="1">
      <c r="A22" s="1"/>
      <c r="B22" s="1"/>
      <c r="D22" s="1"/>
      <c r="E22" s="1"/>
      <c r="F22" s="1"/>
      <c r="G22" s="1"/>
      <c r="H22" s="1"/>
      <c r="I22" s="7"/>
      <c r="J22" s="1"/>
      <c r="K22" s="1"/>
      <c r="L22" s="1"/>
      <c r="M22" s="1"/>
      <c r="N22" s="1"/>
      <c r="O22" s="1"/>
      <c r="P22" s="1"/>
      <c r="Q22" s="1"/>
      <c r="R22" s="1"/>
    </row>
    <row r="23" spans="1:24" ht="18.75" customHeight="1">
      <c r="A23" s="10" t="s">
        <v>215</v>
      </c>
      <c r="B23" s="1"/>
      <c r="C23" s="1"/>
      <c r="D23" s="1"/>
      <c r="E23" s="1"/>
      <c r="F23" s="1"/>
      <c r="G23" s="1"/>
      <c r="H23" s="1"/>
      <c r="I23" s="7"/>
      <c r="J23" s="1"/>
      <c r="K23" s="1"/>
      <c r="L23" s="1"/>
      <c r="M23" s="1"/>
      <c r="N23" s="1"/>
      <c r="O23" s="1"/>
      <c r="P23" s="1"/>
      <c r="Q23" s="1"/>
      <c r="R23" s="1"/>
    </row>
    <row r="24" spans="1:24" ht="3.75" customHeight="1">
      <c r="A24" s="11"/>
      <c r="B24" s="1"/>
      <c r="C24" s="1"/>
      <c r="D24" s="1"/>
      <c r="G24" s="12"/>
      <c r="H24" s="12"/>
      <c r="I24" s="13"/>
    </row>
    <row r="25" spans="1:24" ht="118.5" customHeight="1">
      <c r="A25" s="127" t="s">
        <v>186</v>
      </c>
      <c r="B25" s="127" t="s">
        <v>109</v>
      </c>
      <c r="C25" s="127" t="s">
        <v>110</v>
      </c>
      <c r="D25" s="127" t="s">
        <v>223</v>
      </c>
      <c r="E25" s="14"/>
      <c r="F25" s="14"/>
      <c r="G25" s="1"/>
      <c r="H25" s="1"/>
      <c r="I25" s="1"/>
      <c r="J25" s="1"/>
      <c r="K25" s="1"/>
      <c r="L25" s="1"/>
      <c r="M25" s="1"/>
      <c r="N25" s="1"/>
      <c r="O25" s="1"/>
      <c r="P25" s="1"/>
      <c r="Q25" s="1"/>
      <c r="R25" s="1"/>
    </row>
    <row r="26" spans="1:24" ht="32.25" customHeight="1">
      <c r="A26" s="81">
        <f>D3</f>
        <v>0</v>
      </c>
      <c r="B26" s="320" t="s">
        <v>108</v>
      </c>
      <c r="C26" s="313" t="e">
        <f>D26/D$32</f>
        <v>#DIV/0!</v>
      </c>
      <c r="D26" s="83"/>
      <c r="E26" s="15"/>
      <c r="F26" s="15"/>
      <c r="G26" s="1"/>
      <c r="H26" s="1"/>
      <c r="I26" s="1"/>
      <c r="J26" s="1"/>
      <c r="K26" s="1"/>
      <c r="L26" s="1"/>
      <c r="M26" s="1"/>
      <c r="N26" s="1"/>
      <c r="O26" s="1"/>
      <c r="P26" s="1"/>
      <c r="Q26" s="1"/>
      <c r="R26" s="1"/>
    </row>
    <row r="27" spans="1:24" ht="65.25" customHeight="1">
      <c r="A27" s="311" t="s">
        <v>216</v>
      </c>
      <c r="B27" s="320" t="s">
        <v>107</v>
      </c>
      <c r="C27" s="313" t="e">
        <f>D27/D$32</f>
        <v>#DIV/0!</v>
      </c>
      <c r="D27" s="83"/>
      <c r="E27" s="131"/>
      <c r="F27" s="75"/>
      <c r="G27" s="76"/>
      <c r="H27" s="1"/>
      <c r="I27" s="1"/>
      <c r="J27" s="1"/>
      <c r="K27" s="1"/>
      <c r="L27" s="1"/>
      <c r="M27" s="1"/>
      <c r="N27" s="1"/>
      <c r="O27" s="1"/>
      <c r="P27" s="1"/>
      <c r="Q27" s="1"/>
      <c r="R27" s="1"/>
    </row>
    <row r="28" spans="1:24" ht="36.75" customHeight="1">
      <c r="A28" s="84" t="s">
        <v>106</v>
      </c>
      <c r="B28" s="82"/>
      <c r="C28" s="313" t="e">
        <f>D28/D$32</f>
        <v>#DIV/0!</v>
      </c>
      <c r="D28" s="83"/>
      <c r="E28" s="80" t="s">
        <v>107</v>
      </c>
      <c r="F28" s="75"/>
      <c r="G28" s="76"/>
      <c r="H28" s="1"/>
      <c r="I28" s="1"/>
      <c r="J28" s="1"/>
      <c r="K28" s="1"/>
      <c r="L28" s="1"/>
      <c r="M28" s="1"/>
      <c r="N28" s="1"/>
      <c r="O28" s="1"/>
      <c r="P28" s="1"/>
      <c r="Q28" s="1"/>
      <c r="R28" s="1"/>
    </row>
    <row r="29" spans="1:24" ht="40.5" customHeight="1">
      <c r="A29" s="84" t="s">
        <v>217</v>
      </c>
      <c r="B29" s="82"/>
      <c r="C29" s="313" t="e">
        <f>D29/D$32</f>
        <v>#DIV/0!</v>
      </c>
      <c r="D29" s="83"/>
      <c r="E29" s="80" t="s">
        <v>108</v>
      </c>
      <c r="F29" s="80"/>
      <c r="G29" s="76"/>
      <c r="H29" s="1"/>
      <c r="I29" s="1"/>
      <c r="J29" s="1"/>
      <c r="K29" s="1"/>
      <c r="L29" s="1"/>
      <c r="M29" s="1"/>
      <c r="N29" s="1"/>
      <c r="O29" s="1"/>
      <c r="P29" s="1"/>
      <c r="Q29" s="1"/>
      <c r="R29" s="1"/>
    </row>
    <row r="30" spans="1:24" ht="33.75" customHeight="1">
      <c r="A30" s="385" t="s">
        <v>111</v>
      </c>
      <c r="B30" s="385"/>
      <c r="C30" s="314" t="e">
        <f>D30/D32</f>
        <v>#DIV/0!</v>
      </c>
      <c r="D30" s="315">
        <f>SUMIF(B26:B29,"pubblico / public",D26:D29)</f>
        <v>0</v>
      </c>
      <c r="E30" s="132"/>
      <c r="F30" s="80"/>
      <c r="G30" s="76"/>
      <c r="H30" s="1"/>
      <c r="I30" s="1"/>
      <c r="J30" s="1"/>
      <c r="K30" s="1"/>
      <c r="L30" s="1"/>
      <c r="M30" s="1"/>
      <c r="N30" s="1"/>
      <c r="O30" s="1"/>
      <c r="P30" s="1"/>
      <c r="Q30" s="1"/>
      <c r="R30" s="1"/>
    </row>
    <row r="31" spans="1:24" ht="32.25" customHeight="1">
      <c r="A31" s="385" t="s">
        <v>112</v>
      </c>
      <c r="B31" s="385"/>
      <c r="C31" s="314" t="e">
        <f>D31/D32</f>
        <v>#DIV/0!</v>
      </c>
      <c r="D31" s="315">
        <f>SUMIF(B26:B29,"privato / private",D26:D29)</f>
        <v>0</v>
      </c>
      <c r="E31" s="132"/>
      <c r="F31" s="80"/>
      <c r="G31" s="76"/>
      <c r="H31" s="1"/>
      <c r="I31" s="1"/>
      <c r="J31" s="1"/>
      <c r="K31" s="1"/>
      <c r="L31" s="1"/>
      <c r="M31" s="1"/>
      <c r="N31" s="1"/>
      <c r="O31" s="1"/>
      <c r="P31" s="1"/>
      <c r="Q31" s="1"/>
      <c r="R31" s="100" t="s">
        <v>159</v>
      </c>
      <c r="S31" s="100" t="s">
        <v>29</v>
      </c>
      <c r="T31" s="100" t="s">
        <v>132</v>
      </c>
      <c r="U31" s="100" t="s">
        <v>14</v>
      </c>
      <c r="V31" s="100" t="str">
        <f>Page_2!A35</f>
        <v>WP0</v>
      </c>
      <c r="W31" s="100" t="str">
        <f>Page_2!A51</f>
        <v>P0</v>
      </c>
      <c r="X31" s="100" t="s">
        <v>157</v>
      </c>
    </row>
    <row r="32" spans="1:24" ht="20.25" customHeight="1">
      <c r="A32" s="122" t="s">
        <v>13</v>
      </c>
      <c r="B32" s="123"/>
      <c r="C32" s="124"/>
      <c r="D32" s="85">
        <f>D30+D31</f>
        <v>0</v>
      </c>
      <c r="E32" s="5"/>
      <c r="F32" s="5"/>
      <c r="G32" s="5"/>
      <c r="H32" s="5"/>
      <c r="I32" s="5"/>
      <c r="J32" s="5"/>
      <c r="K32" s="5"/>
      <c r="L32" s="5"/>
      <c r="M32" s="5"/>
      <c r="N32" s="5"/>
      <c r="O32" s="1"/>
      <c r="P32" s="1"/>
      <c r="Q32" s="1"/>
      <c r="R32" s="100" t="s">
        <v>169</v>
      </c>
      <c r="S32" s="100" t="s">
        <v>30</v>
      </c>
      <c r="T32" s="100" t="s">
        <v>133</v>
      </c>
      <c r="U32" s="100" t="s">
        <v>18</v>
      </c>
      <c r="V32" s="100" t="str">
        <f>Page_2!A36</f>
        <v>WP1</v>
      </c>
      <c r="W32" s="100" t="str">
        <f>Page_2!A52</f>
        <v>P1</v>
      </c>
      <c r="X32" s="100" t="s">
        <v>113</v>
      </c>
    </row>
    <row r="33" spans="1:260" ht="18.75" customHeight="1">
      <c r="A33" s="5"/>
      <c r="B33" s="5"/>
      <c r="C33" s="5"/>
      <c r="D33" s="5"/>
      <c r="E33" s="5"/>
      <c r="F33" s="5"/>
      <c r="G33" s="5"/>
      <c r="H33" s="5"/>
      <c r="I33" s="5"/>
      <c r="J33" s="5"/>
      <c r="K33" s="5"/>
      <c r="L33" s="5"/>
      <c r="M33" s="5"/>
      <c r="N33" s="5"/>
      <c r="O33" s="1"/>
      <c r="P33" s="1"/>
      <c r="Q33" s="1"/>
      <c r="R33" s="100" t="s">
        <v>160</v>
      </c>
      <c r="S33" s="100" t="s">
        <v>127</v>
      </c>
      <c r="U33" s="100" t="s">
        <v>19</v>
      </c>
      <c r="V33" s="100" t="str">
        <f>Page_2!A37</f>
        <v>WP2</v>
      </c>
      <c r="W33" s="100" t="str">
        <f>Page_2!A53</f>
        <v>P2</v>
      </c>
    </row>
    <row r="34" spans="1:260" ht="16.5" customHeight="1">
      <c r="A34" s="140"/>
      <c r="B34" s="140"/>
      <c r="C34" s="140"/>
      <c r="D34" s="140"/>
      <c r="E34" s="17"/>
      <c r="F34" s="17"/>
      <c r="G34" s="17"/>
      <c r="H34" s="17"/>
      <c r="I34" s="17"/>
      <c r="J34" s="17"/>
      <c r="K34" s="17"/>
      <c r="L34" s="17"/>
      <c r="M34" s="17"/>
      <c r="N34" s="17"/>
      <c r="O34" s="1"/>
      <c r="P34" s="1"/>
      <c r="Q34" s="1"/>
      <c r="R34" s="100" t="s">
        <v>158</v>
      </c>
      <c r="S34" s="100" t="s">
        <v>128</v>
      </c>
      <c r="T34" s="100"/>
      <c r="U34" s="100" t="s">
        <v>20</v>
      </c>
      <c r="V34" s="100" t="str">
        <f>Page_2!A38</f>
        <v>WP3</v>
      </c>
      <c r="W34" s="100" t="str">
        <f>Page_2!A54</f>
        <v>P3</v>
      </c>
    </row>
    <row r="35" spans="1:260" ht="18" customHeight="1">
      <c r="A35" s="95" t="s">
        <v>114</v>
      </c>
      <c r="B35" s="95"/>
      <c r="C35" s="95"/>
      <c r="D35" s="95"/>
      <c r="E35" s="95"/>
      <c r="F35" s="95"/>
      <c r="G35" s="95"/>
      <c r="H35" s="95"/>
      <c r="I35" s="95"/>
      <c r="J35" s="95"/>
      <c r="K35" s="95"/>
      <c r="L35" s="95"/>
      <c r="M35" s="95"/>
      <c r="N35" s="95"/>
      <c r="O35" s="1"/>
      <c r="P35" s="1"/>
      <c r="Q35" s="1"/>
      <c r="R35" s="100" t="s">
        <v>161</v>
      </c>
      <c r="S35" s="100" t="s">
        <v>129</v>
      </c>
      <c r="T35" s="100"/>
      <c r="U35" s="100"/>
      <c r="V35" s="100" t="str">
        <f>Page_2!A39</f>
        <v>WP4</v>
      </c>
      <c r="W35" s="100" t="str">
        <f>Page_2!A55</f>
        <v>P4</v>
      </c>
    </row>
    <row r="36" spans="1:260" ht="7.5" customHeight="1">
      <c r="A36" s="390"/>
      <c r="B36" s="390"/>
      <c r="C36" s="390"/>
      <c r="D36" s="390"/>
      <c r="E36" s="390"/>
      <c r="F36" s="390"/>
      <c r="G36" s="390"/>
      <c r="H36" s="390"/>
      <c r="I36" s="390"/>
      <c r="J36" s="390"/>
      <c r="K36" s="390"/>
      <c r="L36" s="390"/>
      <c r="M36" s="390"/>
      <c r="N36" s="140"/>
      <c r="O36" s="1"/>
      <c r="P36" s="1"/>
      <c r="Q36" s="1"/>
      <c r="R36" s="100" t="s">
        <v>162</v>
      </c>
      <c r="S36" s="100" t="s">
        <v>130</v>
      </c>
      <c r="T36" s="100"/>
      <c r="U36" s="101"/>
      <c r="V36" s="100" t="str">
        <f>Page_2!A40</f>
        <v>WP5</v>
      </c>
      <c r="W36" s="100" t="str">
        <f>Page_2!A56</f>
        <v>P5</v>
      </c>
    </row>
    <row r="37" spans="1:260" ht="16.5" customHeight="1">
      <c r="A37" s="95" t="s">
        <v>115</v>
      </c>
      <c r="B37" s="95"/>
      <c r="C37" s="95"/>
      <c r="D37" s="95"/>
      <c r="E37" s="52"/>
      <c r="F37" s="52"/>
      <c r="G37" s="95"/>
      <c r="H37" s="95"/>
      <c r="I37" s="95"/>
      <c r="J37" s="95"/>
      <c r="K37" s="95"/>
      <c r="L37" s="95"/>
      <c r="M37" s="95"/>
      <c r="N37" s="95"/>
      <c r="O37" s="1"/>
      <c r="P37" s="1"/>
      <c r="Q37" s="1"/>
      <c r="R37" s="100" t="s">
        <v>170</v>
      </c>
      <c r="S37" s="100" t="s">
        <v>131</v>
      </c>
      <c r="T37" s="100"/>
      <c r="U37" s="101"/>
      <c r="V37" s="100" t="str">
        <f>Page_2!A41</f>
        <v>WP6</v>
      </c>
      <c r="W37" s="100" t="str">
        <f>Page_2!A57</f>
        <v>P6</v>
      </c>
    </row>
    <row r="38" spans="1:260" ht="7.5" customHeight="1">
      <c r="A38" s="120"/>
      <c r="B38" s="120"/>
      <c r="C38" s="120"/>
      <c r="D38" s="120"/>
      <c r="E38" s="288"/>
      <c r="F38" s="288"/>
      <c r="G38" s="120"/>
      <c r="H38" s="120"/>
      <c r="I38" s="120"/>
      <c r="J38" s="120"/>
      <c r="K38" s="120"/>
      <c r="L38" s="120"/>
      <c r="M38" s="120"/>
      <c r="N38" s="120"/>
      <c r="O38" s="1"/>
      <c r="P38" s="1"/>
      <c r="Q38" s="1"/>
      <c r="R38" s="100" t="s">
        <v>163</v>
      </c>
      <c r="S38" s="100"/>
      <c r="T38" s="100"/>
      <c r="U38" s="101"/>
      <c r="V38" s="100"/>
      <c r="W38" s="100" t="str">
        <f>Page_2!A58</f>
        <v>P7</v>
      </c>
    </row>
    <row r="39" spans="1:260" ht="33.75" customHeight="1">
      <c r="A39" s="361" t="s">
        <v>102</v>
      </c>
      <c r="B39" s="361"/>
      <c r="C39" s="361"/>
      <c r="D39" s="73" t="s">
        <v>203</v>
      </c>
      <c r="E39" s="290" t="s">
        <v>104</v>
      </c>
      <c r="F39" s="289"/>
      <c r="G39" s="18"/>
      <c r="H39" s="18"/>
      <c r="I39" s="18"/>
      <c r="J39" s="18"/>
      <c r="K39" s="18"/>
      <c r="L39" s="18"/>
      <c r="M39" s="18"/>
      <c r="N39" s="18"/>
      <c r="O39" s="18"/>
      <c r="P39" s="18"/>
      <c r="Q39" s="18"/>
      <c r="R39" s="100" t="s">
        <v>172</v>
      </c>
      <c r="S39" s="96"/>
      <c r="T39" s="96"/>
      <c r="U39" s="99"/>
      <c r="V39" s="96"/>
      <c r="W39" s="96"/>
    </row>
    <row r="40" spans="1:260" ht="72" customHeight="1">
      <c r="A40" s="389" t="s">
        <v>213</v>
      </c>
      <c r="B40" s="389"/>
      <c r="C40" s="389"/>
      <c r="D40" s="82" t="s">
        <v>104</v>
      </c>
      <c r="E40" s="290" t="s">
        <v>113</v>
      </c>
      <c r="F40" s="289"/>
      <c r="G40" s="18"/>
      <c r="H40" s="18"/>
      <c r="I40" s="18"/>
      <c r="J40" s="18"/>
      <c r="K40" s="18"/>
      <c r="L40" s="18"/>
      <c r="M40" s="18"/>
      <c r="N40" s="18"/>
      <c r="O40" s="18"/>
      <c r="P40" s="18"/>
      <c r="Q40" s="18"/>
      <c r="R40" s="100" t="s">
        <v>164</v>
      </c>
      <c r="S40" s="27"/>
      <c r="U40" s="28"/>
      <c r="V40" s="27"/>
      <c r="W40" s="27"/>
    </row>
    <row r="41" spans="1:260" ht="7.5" customHeight="1">
      <c r="A41" s="5"/>
      <c r="B41" s="5"/>
      <c r="C41" s="5"/>
      <c r="D41" s="5"/>
      <c r="E41" s="5"/>
      <c r="F41" s="5"/>
      <c r="G41" s="5"/>
      <c r="H41" s="5"/>
      <c r="I41" s="5"/>
      <c r="J41" s="5"/>
      <c r="K41" s="5"/>
      <c r="L41" s="5"/>
      <c r="M41" s="5"/>
      <c r="N41" s="5"/>
      <c r="O41" s="1"/>
      <c r="P41" s="1"/>
      <c r="Q41" s="1"/>
      <c r="R41" s="100" t="s">
        <v>165</v>
      </c>
      <c r="S41" s="27"/>
      <c r="W41" s="27"/>
    </row>
    <row r="42" spans="1:260" ht="17.25" customHeight="1">
      <c r="A42" s="10" t="s">
        <v>116</v>
      </c>
      <c r="B42" s="1"/>
      <c r="C42" s="1"/>
      <c r="D42" s="1"/>
      <c r="E42" s="1"/>
      <c r="F42" s="1"/>
      <c r="G42" s="1"/>
      <c r="H42" s="1"/>
      <c r="I42" s="7"/>
      <c r="J42" s="1"/>
      <c r="K42" s="1"/>
      <c r="L42" s="1"/>
      <c r="M42" s="1"/>
      <c r="N42" s="1"/>
      <c r="O42" s="1"/>
      <c r="P42" s="1"/>
      <c r="Q42" s="1"/>
      <c r="R42" s="100" t="s">
        <v>166</v>
      </c>
      <c r="S42" s="27"/>
      <c r="U42" s="121"/>
      <c r="W42" s="27"/>
      <c r="X42" s="121"/>
    </row>
    <row r="43" spans="1:260" ht="4.5" customHeight="1">
      <c r="A43" s="5"/>
      <c r="B43" s="5"/>
      <c r="C43" s="5"/>
      <c r="D43" s="5"/>
      <c r="E43" s="5"/>
      <c r="F43" s="5"/>
      <c r="G43" s="5"/>
      <c r="H43" s="5"/>
      <c r="I43" s="5"/>
      <c r="J43" s="5"/>
      <c r="K43" s="5"/>
      <c r="L43" s="5"/>
      <c r="M43" s="5"/>
      <c r="N43" s="5"/>
      <c r="O43" s="1"/>
      <c r="P43" s="1"/>
      <c r="Q43" s="1"/>
      <c r="R43" s="100" t="s">
        <v>171</v>
      </c>
      <c r="S43" s="27"/>
      <c r="T43" s="27"/>
      <c r="U43" s="121"/>
      <c r="W43" s="27"/>
      <c r="X43" s="121"/>
    </row>
    <row r="44" spans="1:260" ht="15" customHeight="1">
      <c r="A44" s="95" t="s">
        <v>118</v>
      </c>
      <c r="B44" s="21"/>
      <c r="C44" s="21"/>
      <c r="D44" s="21"/>
      <c r="E44" s="21"/>
      <c r="F44" s="21"/>
      <c r="G44" s="21"/>
      <c r="H44" s="21"/>
      <c r="I44" s="21"/>
      <c r="J44" s="21"/>
      <c r="K44" s="21"/>
      <c r="L44" s="21"/>
      <c r="M44" s="21"/>
      <c r="N44" s="21"/>
      <c r="O44" s="5"/>
      <c r="P44" s="5"/>
      <c r="Q44" s="5"/>
      <c r="R44" s="100" t="s">
        <v>167</v>
      </c>
      <c r="S44" s="370"/>
      <c r="T44" s="370"/>
      <c r="U44" s="133"/>
      <c r="V44" s="12"/>
      <c r="W44" s="30"/>
      <c r="X44" s="133"/>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row>
    <row r="45" spans="1:260" ht="6.75" customHeight="1">
      <c r="A45" s="23"/>
      <c r="B45" s="23"/>
      <c r="C45" s="23"/>
      <c r="D45" s="23"/>
      <c r="E45" s="23"/>
      <c r="F45" s="23"/>
      <c r="G45" s="23"/>
      <c r="H45" s="23"/>
      <c r="I45" s="23"/>
      <c r="J45" s="23"/>
      <c r="K45" s="23"/>
      <c r="L45" s="23"/>
      <c r="M45" s="23"/>
      <c r="N45" s="23"/>
      <c r="O45" s="23"/>
      <c r="P45" s="23"/>
      <c r="Q45" s="23"/>
      <c r="R45" s="100" t="s">
        <v>168</v>
      </c>
      <c r="S45" s="370"/>
      <c r="T45" s="370"/>
      <c r="U45" s="133"/>
      <c r="W45" s="30"/>
      <c r="X45" s="133"/>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row>
    <row r="46" spans="1:260" s="39" customFormat="1" ht="104.25" customHeight="1">
      <c r="A46" s="372" t="s">
        <v>214</v>
      </c>
      <c r="B46" s="372"/>
      <c r="C46" s="372"/>
      <c r="D46" s="372"/>
      <c r="E46" s="372"/>
      <c r="F46" s="372"/>
      <c r="G46" s="372"/>
      <c r="H46" s="372"/>
      <c r="I46" s="372"/>
      <c r="J46" s="372"/>
      <c r="K46" s="372"/>
      <c r="L46" s="372"/>
      <c r="M46" s="372"/>
      <c r="N46" s="372"/>
      <c r="O46" s="372"/>
      <c r="P46" s="106"/>
      <c r="Q46" s="163"/>
      <c r="R46" s="100" t="s">
        <v>54</v>
      </c>
      <c r="S46" s="370"/>
      <c r="T46" s="370"/>
      <c r="U46" s="133"/>
      <c r="V46" s="2"/>
      <c r="W46" s="30"/>
      <c r="X46" s="133"/>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IZ46" s="2"/>
    </row>
    <row r="47" spans="1:260" ht="23.25" customHeight="1">
      <c r="A47" s="361" t="s">
        <v>208</v>
      </c>
      <c r="B47" s="391" t="s">
        <v>28</v>
      </c>
      <c r="C47" s="391"/>
      <c r="D47" s="391"/>
      <c r="E47" s="391"/>
      <c r="F47" s="391"/>
      <c r="G47" s="392" t="s">
        <v>122</v>
      </c>
      <c r="H47" s="363" t="s">
        <v>125</v>
      </c>
      <c r="I47" s="363"/>
      <c r="J47" s="363"/>
      <c r="K47" s="363"/>
      <c r="L47" s="363"/>
      <c r="M47" s="363"/>
      <c r="N47" s="363"/>
      <c r="O47" s="363"/>
      <c r="P47" s="5"/>
      <c r="Q47" s="5"/>
      <c r="R47" s="5"/>
      <c r="S47" s="97"/>
      <c r="T47" s="97"/>
      <c r="U47" s="97"/>
      <c r="V47" s="384"/>
      <c r="W47" s="384"/>
      <c r="X47" s="384"/>
      <c r="Y47" s="384"/>
      <c r="Z47" s="360"/>
      <c r="AA47" s="360"/>
      <c r="AB47" s="360"/>
      <c r="AC47" s="360"/>
      <c r="AD47" s="360"/>
      <c r="AE47" s="360"/>
      <c r="AF47" s="360"/>
      <c r="AG47" s="360"/>
      <c r="AH47" s="360"/>
      <c r="AI47" s="360"/>
      <c r="AJ47" s="360"/>
      <c r="AK47" s="360"/>
      <c r="AL47" s="360"/>
      <c r="AM47" s="360"/>
      <c r="AN47" s="360"/>
      <c r="AO47" s="360"/>
      <c r="AP47" s="360"/>
      <c r="AQ47" s="360"/>
      <c r="AR47" s="360"/>
      <c r="AS47" s="360"/>
      <c r="AT47" s="360"/>
      <c r="AU47" s="360"/>
      <c r="AV47" s="360"/>
      <c r="AW47" s="360"/>
      <c r="AX47" s="360"/>
      <c r="AY47" s="360"/>
      <c r="AZ47" s="360"/>
      <c r="BA47" s="360"/>
      <c r="BB47" s="360"/>
      <c r="BC47" s="360"/>
      <c r="BD47" s="360"/>
      <c r="BE47" s="360"/>
      <c r="BF47" s="360"/>
    </row>
    <row r="48" spans="1:260" ht="76.5" customHeight="1">
      <c r="A48" s="361"/>
      <c r="B48" s="362" t="s">
        <v>119</v>
      </c>
      <c r="C48" s="362"/>
      <c r="D48" s="161" t="s">
        <v>120</v>
      </c>
      <c r="E48" s="362" t="s">
        <v>121</v>
      </c>
      <c r="F48" s="362"/>
      <c r="G48" s="392"/>
      <c r="H48" s="161" t="s">
        <v>156</v>
      </c>
      <c r="I48" s="165" t="s">
        <v>123</v>
      </c>
      <c r="J48" s="165" t="s">
        <v>124</v>
      </c>
      <c r="K48" s="165" t="s">
        <v>32</v>
      </c>
      <c r="L48" s="165" t="s">
        <v>134</v>
      </c>
      <c r="M48" s="165" t="s">
        <v>135</v>
      </c>
      <c r="N48" s="165" t="s">
        <v>136</v>
      </c>
      <c r="O48" s="162" t="s">
        <v>126</v>
      </c>
      <c r="P48" s="5"/>
      <c r="Q48" s="5"/>
      <c r="R48" s="5"/>
      <c r="S48" s="98"/>
      <c r="T48" s="98"/>
      <c r="U48" s="98"/>
      <c r="V48" s="138"/>
      <c r="W48" s="98"/>
      <c r="X48" s="98"/>
      <c r="AM48" s="25"/>
      <c r="AN48" s="25"/>
      <c r="AO48" s="25"/>
      <c r="AP48" s="133"/>
      <c r="AQ48" s="25"/>
      <c r="AR48" s="25"/>
      <c r="AS48" s="25"/>
      <c r="AT48" s="133"/>
      <c r="AU48" s="25"/>
      <c r="AV48" s="25"/>
      <c r="AW48" s="25"/>
      <c r="AX48" s="133"/>
      <c r="AY48" s="25"/>
      <c r="AZ48" s="25"/>
      <c r="BA48" s="25"/>
      <c r="BB48" s="133"/>
      <c r="BC48" s="25"/>
      <c r="BD48" s="25"/>
      <c r="BE48" s="25"/>
      <c r="BF48" s="360"/>
    </row>
    <row r="49" spans="1:58" ht="23.25" customHeight="1">
      <c r="A49" s="361"/>
      <c r="B49" s="383"/>
      <c r="C49" s="383"/>
      <c r="D49" s="304"/>
      <c r="E49" s="359"/>
      <c r="F49" s="359"/>
      <c r="G49" s="305"/>
      <c r="H49" s="305"/>
      <c r="I49" s="305"/>
      <c r="J49" s="305"/>
      <c r="K49" s="305"/>
      <c r="L49" s="305"/>
      <c r="M49" s="305"/>
      <c r="N49" s="321"/>
      <c r="O49" s="279">
        <f t="shared" ref="O49:O58" si="0">M49*N49</f>
        <v>0</v>
      </c>
      <c r="P49" s="5"/>
      <c r="Q49" s="5"/>
      <c r="R49" s="5"/>
      <c r="AM49" s="29"/>
      <c r="AN49" s="29"/>
      <c r="AO49" s="29"/>
      <c r="AP49" s="29"/>
      <c r="AQ49" s="29"/>
      <c r="AR49" s="29"/>
      <c r="AS49" s="29"/>
      <c r="AT49" s="29"/>
      <c r="AU49" s="29"/>
      <c r="AV49" s="29"/>
      <c r="AW49" s="29"/>
      <c r="AX49" s="29"/>
      <c r="AY49" s="29"/>
      <c r="AZ49" s="29"/>
      <c r="BA49" s="29"/>
      <c r="BB49" s="29"/>
      <c r="BC49" s="29"/>
      <c r="BD49" s="29"/>
      <c r="BE49" s="29"/>
      <c r="BF49" s="29"/>
    </row>
    <row r="50" spans="1:58" ht="23.25" customHeight="1">
      <c r="A50" s="361"/>
      <c r="B50" s="383"/>
      <c r="C50" s="383"/>
      <c r="D50" s="304"/>
      <c r="E50" s="359"/>
      <c r="F50" s="359"/>
      <c r="G50" s="305"/>
      <c r="H50" s="305"/>
      <c r="I50" s="305"/>
      <c r="J50" s="305"/>
      <c r="K50" s="305"/>
      <c r="L50" s="305"/>
      <c r="M50" s="305"/>
      <c r="N50" s="321"/>
      <c r="O50" s="279">
        <f t="shared" si="0"/>
        <v>0</v>
      </c>
      <c r="P50" s="5"/>
      <c r="Q50" s="5"/>
      <c r="R50" s="5"/>
      <c r="AM50" s="29"/>
      <c r="AN50" s="29"/>
      <c r="AO50" s="29"/>
      <c r="AP50" s="29"/>
      <c r="AQ50" s="29"/>
      <c r="AR50" s="29"/>
      <c r="AS50" s="29"/>
      <c r="AT50" s="29"/>
      <c r="AU50" s="29"/>
      <c r="AV50" s="29"/>
      <c r="AW50" s="29"/>
      <c r="AX50" s="29"/>
      <c r="AY50" s="29"/>
      <c r="AZ50" s="29"/>
      <c r="BA50" s="29"/>
      <c r="BB50" s="29"/>
      <c r="BC50" s="29"/>
      <c r="BD50" s="29"/>
      <c r="BE50" s="29"/>
      <c r="BF50" s="29"/>
    </row>
    <row r="51" spans="1:58" ht="23.25" customHeight="1">
      <c r="A51" s="361"/>
      <c r="B51" s="383"/>
      <c r="C51" s="383"/>
      <c r="D51" s="304"/>
      <c r="E51" s="359"/>
      <c r="F51" s="359"/>
      <c r="G51" s="305"/>
      <c r="H51" s="305"/>
      <c r="I51" s="305"/>
      <c r="J51" s="305"/>
      <c r="K51" s="305"/>
      <c r="L51" s="305"/>
      <c r="M51" s="305"/>
      <c r="N51" s="321"/>
      <c r="O51" s="279">
        <f t="shared" si="0"/>
        <v>0</v>
      </c>
      <c r="P51" s="5"/>
      <c r="Q51" s="5"/>
      <c r="R51" s="5"/>
      <c r="AM51" s="29"/>
      <c r="AN51" s="29"/>
      <c r="AO51" s="29"/>
      <c r="AP51" s="29"/>
      <c r="AQ51" s="29"/>
      <c r="AR51" s="29"/>
      <c r="AS51" s="29"/>
      <c r="AT51" s="29"/>
      <c r="AU51" s="29"/>
      <c r="AV51" s="29"/>
      <c r="AW51" s="29"/>
      <c r="AX51" s="29"/>
      <c r="AY51" s="29"/>
      <c r="AZ51" s="29"/>
      <c r="BA51" s="29"/>
      <c r="BB51" s="29"/>
      <c r="BC51" s="29"/>
      <c r="BD51" s="29"/>
      <c r="BE51" s="29"/>
      <c r="BF51" s="29"/>
    </row>
    <row r="52" spans="1:58" ht="23.25" customHeight="1">
      <c r="A52" s="361"/>
      <c r="B52" s="383"/>
      <c r="C52" s="383"/>
      <c r="D52" s="304"/>
      <c r="E52" s="359"/>
      <c r="F52" s="359"/>
      <c r="G52" s="305"/>
      <c r="H52" s="305"/>
      <c r="I52" s="305"/>
      <c r="J52" s="305"/>
      <c r="K52" s="305"/>
      <c r="L52" s="305"/>
      <c r="M52" s="305"/>
      <c r="N52" s="305"/>
      <c r="O52" s="279">
        <f t="shared" si="0"/>
        <v>0</v>
      </c>
      <c r="P52" s="5"/>
      <c r="Q52" s="5"/>
      <c r="R52" s="5"/>
      <c r="AM52" s="29"/>
      <c r="AN52" s="29"/>
      <c r="AO52" s="29"/>
      <c r="AP52" s="29"/>
      <c r="AQ52" s="29"/>
      <c r="AR52" s="29"/>
      <c r="AS52" s="29"/>
      <c r="AT52" s="29"/>
      <c r="AU52" s="29"/>
      <c r="AV52" s="29"/>
      <c r="AW52" s="29"/>
      <c r="AX52" s="29"/>
      <c r="AY52" s="29"/>
      <c r="AZ52" s="29"/>
      <c r="BA52" s="29"/>
      <c r="BB52" s="29"/>
      <c r="BC52" s="29"/>
      <c r="BD52" s="29"/>
      <c r="BE52" s="29"/>
      <c r="BF52" s="29"/>
    </row>
    <row r="53" spans="1:58" ht="23.25" customHeight="1">
      <c r="A53" s="361"/>
      <c r="B53" s="383"/>
      <c r="C53" s="383"/>
      <c r="D53" s="304"/>
      <c r="E53" s="359"/>
      <c r="F53" s="359"/>
      <c r="G53" s="305"/>
      <c r="H53" s="305"/>
      <c r="I53" s="305"/>
      <c r="J53" s="305"/>
      <c r="K53" s="305"/>
      <c r="L53" s="305"/>
      <c r="M53" s="305"/>
      <c r="N53" s="306"/>
      <c r="O53" s="279">
        <f t="shared" si="0"/>
        <v>0</v>
      </c>
      <c r="P53" s="5"/>
      <c r="Q53" s="5"/>
      <c r="R53" s="5"/>
      <c r="AM53" s="29"/>
      <c r="AN53" s="29"/>
      <c r="AO53" s="29"/>
      <c r="AP53" s="29"/>
      <c r="AQ53" s="29"/>
      <c r="AR53" s="29"/>
      <c r="AS53" s="29"/>
      <c r="AT53" s="29"/>
      <c r="AU53" s="29"/>
      <c r="AV53" s="29"/>
      <c r="AW53" s="29"/>
      <c r="AX53" s="29"/>
      <c r="AY53" s="29"/>
      <c r="AZ53" s="29"/>
      <c r="BA53" s="29"/>
      <c r="BB53" s="29"/>
      <c r="BC53" s="29"/>
      <c r="BD53" s="29"/>
      <c r="BE53" s="29"/>
      <c r="BF53" s="29"/>
    </row>
    <row r="54" spans="1:58" ht="23.25" customHeight="1">
      <c r="A54" s="361"/>
      <c r="B54" s="383"/>
      <c r="C54" s="383"/>
      <c r="D54" s="304"/>
      <c r="E54" s="359"/>
      <c r="F54" s="359"/>
      <c r="G54" s="305"/>
      <c r="H54" s="305"/>
      <c r="I54" s="305"/>
      <c r="J54" s="305"/>
      <c r="K54" s="305"/>
      <c r="L54" s="305"/>
      <c r="M54" s="305"/>
      <c r="N54" s="306"/>
      <c r="O54" s="279">
        <f t="shared" si="0"/>
        <v>0</v>
      </c>
      <c r="P54" s="5"/>
      <c r="Q54" s="5"/>
      <c r="R54" s="5"/>
      <c r="AM54" s="29"/>
      <c r="AN54" s="29"/>
      <c r="AO54" s="29"/>
      <c r="AP54" s="29"/>
      <c r="AQ54" s="29"/>
      <c r="AR54" s="29"/>
      <c r="AS54" s="29"/>
      <c r="AT54" s="29"/>
      <c r="AU54" s="29"/>
      <c r="AV54" s="29"/>
      <c r="AW54" s="29"/>
      <c r="AX54" s="29"/>
      <c r="AY54" s="29"/>
      <c r="AZ54" s="29"/>
      <c r="BA54" s="29"/>
      <c r="BB54" s="29"/>
      <c r="BC54" s="29"/>
      <c r="BD54" s="29"/>
      <c r="BE54" s="29"/>
      <c r="BF54" s="29"/>
    </row>
    <row r="55" spans="1:58" ht="23.25" customHeight="1">
      <c r="A55" s="361"/>
      <c r="B55" s="383"/>
      <c r="C55" s="383"/>
      <c r="D55" s="304"/>
      <c r="E55" s="359"/>
      <c r="F55" s="359"/>
      <c r="G55" s="305"/>
      <c r="H55" s="305"/>
      <c r="I55" s="305"/>
      <c r="J55" s="305"/>
      <c r="K55" s="305"/>
      <c r="L55" s="305"/>
      <c r="M55" s="305"/>
      <c r="N55" s="306"/>
      <c r="O55" s="279">
        <f t="shared" si="0"/>
        <v>0</v>
      </c>
      <c r="P55" s="5"/>
      <c r="Q55" s="5"/>
      <c r="R55" s="5"/>
      <c r="AM55" s="29"/>
      <c r="AN55" s="29"/>
      <c r="AO55" s="29"/>
      <c r="AP55" s="29"/>
      <c r="AQ55" s="29"/>
      <c r="AR55" s="29"/>
      <c r="AS55" s="29"/>
      <c r="AT55" s="29"/>
      <c r="AU55" s="29"/>
      <c r="AV55" s="29"/>
      <c r="AW55" s="29"/>
      <c r="AX55" s="29"/>
      <c r="AY55" s="29"/>
      <c r="AZ55" s="29"/>
      <c r="BA55" s="29"/>
      <c r="BB55" s="29"/>
      <c r="BC55" s="29"/>
      <c r="BD55" s="29"/>
      <c r="BE55" s="29"/>
      <c r="BF55" s="29"/>
    </row>
    <row r="56" spans="1:58" ht="23.25" customHeight="1">
      <c r="A56" s="361"/>
      <c r="B56" s="383"/>
      <c r="C56" s="383"/>
      <c r="D56" s="304"/>
      <c r="E56" s="359"/>
      <c r="F56" s="359"/>
      <c r="G56" s="305"/>
      <c r="H56" s="305"/>
      <c r="I56" s="305"/>
      <c r="J56" s="305"/>
      <c r="K56" s="305"/>
      <c r="L56" s="305"/>
      <c r="M56" s="305"/>
      <c r="N56" s="306"/>
      <c r="O56" s="279">
        <f t="shared" si="0"/>
        <v>0</v>
      </c>
      <c r="P56" s="5"/>
      <c r="Q56" s="5"/>
      <c r="R56" s="5"/>
      <c r="AM56" s="29"/>
      <c r="AN56" s="29"/>
      <c r="AO56" s="29"/>
      <c r="AP56" s="29"/>
      <c r="AQ56" s="29"/>
      <c r="AR56" s="29"/>
      <c r="AS56" s="29"/>
      <c r="AT56" s="29"/>
      <c r="AU56" s="29"/>
      <c r="AV56" s="29"/>
      <c r="AW56" s="29"/>
      <c r="AX56" s="29"/>
      <c r="AY56" s="29"/>
      <c r="AZ56" s="29"/>
      <c r="BA56" s="29"/>
      <c r="BB56" s="29"/>
      <c r="BC56" s="29"/>
      <c r="BD56" s="29"/>
      <c r="BE56" s="29"/>
      <c r="BF56" s="29"/>
    </row>
    <row r="57" spans="1:58" ht="23.25" customHeight="1">
      <c r="A57" s="361"/>
      <c r="B57" s="383"/>
      <c r="C57" s="383"/>
      <c r="D57" s="304"/>
      <c r="E57" s="359"/>
      <c r="F57" s="359"/>
      <c r="G57" s="305"/>
      <c r="H57" s="305"/>
      <c r="I57" s="305"/>
      <c r="J57" s="305"/>
      <c r="K57" s="305"/>
      <c r="L57" s="305"/>
      <c r="M57" s="305"/>
      <c r="N57" s="306"/>
      <c r="O57" s="279">
        <f t="shared" si="0"/>
        <v>0</v>
      </c>
      <c r="P57" s="5"/>
      <c r="Q57" s="5"/>
      <c r="R57" s="5"/>
      <c r="AM57" s="29"/>
      <c r="AN57" s="29"/>
      <c r="AO57" s="29"/>
      <c r="AP57" s="29"/>
      <c r="AQ57" s="29"/>
      <c r="AR57" s="29"/>
      <c r="AS57" s="29"/>
      <c r="AT57" s="29"/>
      <c r="AU57" s="29"/>
      <c r="AV57" s="29"/>
      <c r="AW57" s="29"/>
      <c r="AX57" s="29"/>
      <c r="AY57" s="29"/>
      <c r="AZ57" s="29"/>
      <c r="BA57" s="29"/>
      <c r="BB57" s="29"/>
      <c r="BC57" s="29"/>
      <c r="BD57" s="29"/>
      <c r="BE57" s="29"/>
      <c r="BF57" s="29"/>
    </row>
    <row r="58" spans="1:58" ht="23.25" customHeight="1">
      <c r="A58" s="361"/>
      <c r="B58" s="383"/>
      <c r="C58" s="383"/>
      <c r="D58" s="304"/>
      <c r="E58" s="359"/>
      <c r="F58" s="359"/>
      <c r="G58" s="305"/>
      <c r="H58" s="305"/>
      <c r="I58" s="305"/>
      <c r="J58" s="305"/>
      <c r="K58" s="305"/>
      <c r="L58" s="305"/>
      <c r="M58" s="305"/>
      <c r="N58" s="306"/>
      <c r="O58" s="279">
        <f t="shared" si="0"/>
        <v>0</v>
      </c>
      <c r="P58" s="5"/>
      <c r="Q58" s="5"/>
      <c r="R58" s="5"/>
      <c r="AM58" s="29"/>
      <c r="AN58" s="29"/>
      <c r="AO58" s="29"/>
      <c r="AP58" s="29"/>
      <c r="AQ58" s="29"/>
      <c r="AR58" s="29"/>
      <c r="AS58" s="29"/>
      <c r="AT58" s="29"/>
      <c r="AU58" s="29"/>
      <c r="AV58" s="29"/>
      <c r="AW58" s="29"/>
      <c r="AX58" s="29"/>
      <c r="AY58" s="29"/>
      <c r="AZ58" s="29"/>
      <c r="BA58" s="29"/>
      <c r="BB58" s="29"/>
      <c r="BC58" s="29"/>
      <c r="BD58" s="29"/>
      <c r="BE58" s="29"/>
      <c r="BF58" s="29"/>
    </row>
    <row r="59" spans="1:58" ht="21" customHeight="1">
      <c r="A59" s="280" t="s">
        <v>33</v>
      </c>
      <c r="B59" s="281"/>
      <c r="C59" s="281"/>
      <c r="D59" s="281"/>
      <c r="E59" s="281"/>
      <c r="F59" s="281"/>
      <c r="G59" s="281"/>
      <c r="H59" s="281"/>
      <c r="I59" s="281"/>
      <c r="J59" s="282"/>
      <c r="K59" s="282"/>
      <c r="L59" s="282"/>
      <c r="M59" s="282"/>
      <c r="N59" s="282"/>
      <c r="O59" s="303">
        <f>SUM(O49:O58)</f>
        <v>0</v>
      </c>
      <c r="P59" s="5"/>
      <c r="Q59" s="5"/>
      <c r="R59" s="5"/>
      <c r="AM59" s="29"/>
      <c r="AN59" s="29"/>
      <c r="AO59" s="29"/>
      <c r="AP59" s="29"/>
      <c r="AQ59" s="29"/>
      <c r="AR59" s="29"/>
      <c r="AS59" s="29"/>
      <c r="AT59" s="29"/>
      <c r="AU59" s="29"/>
      <c r="AV59" s="29"/>
      <c r="AW59" s="29"/>
      <c r="AX59" s="29"/>
      <c r="AY59" s="29"/>
      <c r="AZ59" s="29"/>
      <c r="BA59" s="29"/>
      <c r="BB59" s="29"/>
      <c r="BC59" s="29"/>
      <c r="BD59" s="29"/>
      <c r="BE59" s="29"/>
      <c r="BF59" s="29"/>
    </row>
    <row r="60" spans="1:58" ht="51.75" customHeight="1">
      <c r="A60" s="63"/>
      <c r="B60" s="135" t="str">
        <f>Page_2!A35</f>
        <v>WP0</v>
      </c>
      <c r="C60" s="135" t="str">
        <f>Page_2!A36</f>
        <v>WP1</v>
      </c>
      <c r="D60" s="135" t="str">
        <f>Page_2!A37</f>
        <v>WP2</v>
      </c>
      <c r="E60" s="135" t="str">
        <f>Page_2!A38</f>
        <v>WP3</v>
      </c>
      <c r="F60" s="135" t="str">
        <f>Page_2!A39</f>
        <v>WP4</v>
      </c>
      <c r="G60" s="135" t="str">
        <f>Page_2!A40</f>
        <v>WP5</v>
      </c>
      <c r="H60" s="135" t="str">
        <f>Page_2!A41</f>
        <v>WP6</v>
      </c>
      <c r="I60" s="135" t="s">
        <v>33</v>
      </c>
      <c r="J60" s="106"/>
      <c r="K60" s="106"/>
      <c r="L60" s="106"/>
      <c r="M60" s="106"/>
      <c r="N60" s="106"/>
      <c r="O60" s="326" t="e">
        <f>(O59-I71)/((I69-I71)+SUM(I133+I163+I192+I221))</f>
        <v>#DIV/0!</v>
      </c>
      <c r="P60" s="106"/>
      <c r="Q60" s="106"/>
      <c r="R60" s="106"/>
      <c r="Z60" s="133"/>
      <c r="AA60" s="133"/>
      <c r="AB60" s="133"/>
      <c r="AC60" s="133"/>
      <c r="AD60" s="133"/>
      <c r="AE60" s="133"/>
      <c r="AF60" s="133"/>
      <c r="AG60" s="133"/>
      <c r="AH60" s="133"/>
      <c r="AI60" s="29"/>
      <c r="AJ60" s="29"/>
      <c r="AK60" s="29"/>
      <c r="AL60" s="29"/>
      <c r="AM60" s="29"/>
      <c r="AN60" s="29"/>
      <c r="AO60" s="29"/>
      <c r="AP60" s="29"/>
      <c r="AQ60" s="29"/>
      <c r="AR60" s="29"/>
      <c r="AS60" s="133"/>
      <c r="AT60" s="133"/>
      <c r="AU60" s="133"/>
      <c r="AV60" s="133"/>
      <c r="AW60" s="133"/>
      <c r="AX60" s="133"/>
      <c r="AY60" s="133"/>
      <c r="AZ60" s="133"/>
      <c r="BA60" s="133"/>
      <c r="BB60" s="133"/>
      <c r="BC60" s="133"/>
      <c r="BD60" s="133"/>
      <c r="BE60" s="133"/>
      <c r="BF60" s="133"/>
    </row>
    <row r="61" spans="1:58" ht="13.5" customHeight="1">
      <c r="A61" s="135" t="str">
        <f t="shared" ref="A61:A68" si="1">W31</f>
        <v>P0</v>
      </c>
      <c r="B61" s="64">
        <f>SUMPRODUCT(($J$49:$J$58="P0")*($I$49:$I$58&lt;&gt;"")*($I$49:$I$58="WP0")*($O$49:$O$58))</f>
        <v>0</v>
      </c>
      <c r="C61" s="93"/>
      <c r="D61" s="93"/>
      <c r="E61" s="93"/>
      <c r="F61" s="93"/>
      <c r="G61" s="93"/>
      <c r="H61" s="93"/>
      <c r="I61" s="64">
        <f>SUM(B61:H61)</f>
        <v>0</v>
      </c>
      <c r="J61" s="106"/>
      <c r="K61" s="106"/>
      <c r="L61" s="106"/>
      <c r="M61" s="106"/>
      <c r="N61" s="106"/>
      <c r="O61" s="106"/>
      <c r="P61" s="106"/>
      <c r="Q61" s="106"/>
      <c r="R61" s="106"/>
      <c r="Z61" s="133"/>
      <c r="AA61" s="133"/>
      <c r="AB61" s="133"/>
      <c r="AC61" s="133"/>
      <c r="AD61" s="133"/>
      <c r="AE61" s="133"/>
      <c r="AF61" s="133"/>
      <c r="AG61" s="133"/>
      <c r="AH61" s="133"/>
      <c r="AI61" s="29"/>
      <c r="AJ61" s="29"/>
      <c r="AK61" s="29"/>
      <c r="AL61" s="29"/>
      <c r="AM61" s="29"/>
      <c r="AN61" s="29"/>
      <c r="AO61" s="29"/>
      <c r="AP61" s="29"/>
      <c r="AQ61" s="29"/>
      <c r="AR61" s="29"/>
      <c r="AS61" s="133"/>
      <c r="AT61" s="133"/>
      <c r="AU61" s="133"/>
      <c r="AV61" s="133"/>
      <c r="AW61" s="133"/>
      <c r="AX61" s="133"/>
      <c r="AY61" s="133"/>
      <c r="AZ61" s="133"/>
      <c r="BA61" s="133"/>
      <c r="BB61" s="133"/>
      <c r="BC61" s="133"/>
      <c r="BD61" s="133"/>
      <c r="BE61" s="133"/>
      <c r="BF61" s="133"/>
    </row>
    <row r="62" spans="1:58" ht="13.5" customHeight="1">
      <c r="A62" s="135" t="str">
        <f t="shared" si="1"/>
        <v>P1</v>
      </c>
      <c r="B62" s="93"/>
      <c r="C62" s="64">
        <f>SUMPRODUCT(($J$49:$J$58="P1")*($I$49:$I$58&lt;&gt;"")*($I$49:$I$58="WP1")*($O$49:$O$58))</f>
        <v>0</v>
      </c>
      <c r="D62" s="64">
        <f>SUMPRODUCT(($J$49:$J$58="P1")*($I$49:$I$58&lt;&gt;"")*($I$49:$I$58="WP2")*($O$49:$O$58))</f>
        <v>0</v>
      </c>
      <c r="E62" s="64">
        <f>SUMPRODUCT(($J$49:$J$58="P1")*($I$49:$I$58&lt;&gt;"")*($I$49:$I$58="WP3")*($O$49:$O$58))</f>
        <v>0</v>
      </c>
      <c r="F62" s="64">
        <f>SUMPRODUCT(($J$49:$J$58="P1")*($I$49:$I$58&lt;&gt;"")*($I$49:$I$58="WP4")*($O$49:$O$58))</f>
        <v>0</v>
      </c>
      <c r="G62" s="64">
        <f>SUMPRODUCT(($J$49:$J$58="P1")*($I$49:$I$58&lt;&gt;"")*($I$49:$I$58="WP5")*($O$49:$O$58))</f>
        <v>0</v>
      </c>
      <c r="H62" s="64">
        <f>SUMPRODUCT(($J$49:$J$58="P1")*($I$49:$I$58&lt;&gt;"")*($I$49:$I$58="WP6")*($O$49:$O$58))</f>
        <v>0</v>
      </c>
      <c r="I62" s="64">
        <f t="shared" ref="I62:I68" si="2">SUM(B62:H62)</f>
        <v>0</v>
      </c>
      <c r="J62" s="106"/>
      <c r="K62" s="106"/>
      <c r="L62" s="106"/>
      <c r="M62" s="106"/>
      <c r="N62" s="106"/>
      <c r="O62" s="106"/>
      <c r="P62" s="106"/>
      <c r="Q62" s="106"/>
      <c r="R62" s="106"/>
      <c r="Z62" s="133"/>
      <c r="AA62" s="133"/>
      <c r="AB62" s="133"/>
      <c r="AC62" s="133"/>
      <c r="AD62" s="133"/>
      <c r="AE62" s="133"/>
      <c r="AF62" s="133"/>
      <c r="AG62" s="133"/>
      <c r="AH62" s="133"/>
      <c r="AI62" s="29"/>
      <c r="AJ62" s="29"/>
      <c r="AK62" s="29"/>
      <c r="AL62" s="29"/>
      <c r="AM62" s="29"/>
      <c r="AN62" s="29"/>
      <c r="AO62" s="29"/>
      <c r="AP62" s="29"/>
      <c r="AQ62" s="29"/>
      <c r="AR62" s="29"/>
      <c r="AS62" s="133"/>
      <c r="AT62" s="133"/>
      <c r="AU62" s="133"/>
      <c r="AV62" s="133"/>
      <c r="AW62" s="133"/>
      <c r="AX62" s="133"/>
      <c r="AY62" s="133"/>
      <c r="AZ62" s="133"/>
      <c r="BA62" s="133"/>
      <c r="BB62" s="133"/>
      <c r="BC62" s="133"/>
      <c r="BD62" s="133"/>
      <c r="BE62" s="133"/>
      <c r="BF62" s="133"/>
    </row>
    <row r="63" spans="1:58" ht="13.5" customHeight="1">
      <c r="A63" s="135" t="str">
        <f t="shared" si="1"/>
        <v>P2</v>
      </c>
      <c r="B63" s="93"/>
      <c r="C63" s="64">
        <f>SUMPRODUCT(($J$49:$J$58="P2")*($I$49:$I$58&lt;&gt;"")*($I$49:$I$58="WP1")*($O$49:$O$58))</f>
        <v>0</v>
      </c>
      <c r="D63" s="64">
        <f>SUMPRODUCT(($J$49:$J$58="P2")*($I$49:$I$58&lt;&gt;"")*($I$49:$I$58="WP2")*($O$49:$O$58))</f>
        <v>0</v>
      </c>
      <c r="E63" s="64">
        <f>SUMPRODUCT(($J$49:$J$58="P2")*($I$49:$I$58&lt;&gt;"")*($I$49:$I$58="WP3")*($O$49:$O$58))</f>
        <v>0</v>
      </c>
      <c r="F63" s="64">
        <f>SUMPRODUCT(($J$49:$J$58="P2")*($I$49:$I$58&lt;&gt;"")*($I$49:$I$58="WP4")*($O$49:$O$58))</f>
        <v>0</v>
      </c>
      <c r="G63" s="64">
        <f>SUMPRODUCT(($J$49:$J$58="P2")*($I$49:$I$58&lt;&gt;"")*($I$49:$I$58="WP5")*($O$49:$O$58))</f>
        <v>0</v>
      </c>
      <c r="H63" s="64">
        <f>SUMPRODUCT(($J$49:$J$58="P2")*($I$49:$I$58&lt;&gt;"")*($I$49:$I$58="WP6")*($O$49:$O$58))</f>
        <v>0</v>
      </c>
      <c r="I63" s="64">
        <f t="shared" si="2"/>
        <v>0</v>
      </c>
      <c r="J63" s="106"/>
      <c r="K63" s="358" t="e">
        <f>IF(O60&lt;=40%,"OK","ERRORE - tale voce di spesa non può superare il 40% dei costi diretti del progetto! - ERROR - this budget line cannot exceed the cealing of 40% of the project real costs!")</f>
        <v>#DIV/0!</v>
      </c>
      <c r="L63" s="358"/>
      <c r="M63" s="106"/>
      <c r="N63" s="358" t="str">
        <f>IF(SUM(I69)=O59,"OK","ERRORE - Seleziona una delle opzioni WP e/o Periodo per ogni voce di spesa / ERROR -  Select one of the option WP and/or Period per each single budget line!")</f>
        <v>OK</v>
      </c>
      <c r="O63" s="358"/>
      <c r="P63" s="106"/>
      <c r="Q63" s="106"/>
      <c r="R63" s="106"/>
      <c r="Z63" s="133"/>
      <c r="AA63" s="133"/>
      <c r="AB63" s="133"/>
      <c r="AC63" s="133"/>
      <c r="AD63" s="133"/>
      <c r="AE63" s="133"/>
      <c r="AF63" s="133"/>
      <c r="AG63" s="133"/>
      <c r="AH63" s="133"/>
      <c r="AI63" s="29"/>
      <c r="AJ63" s="29"/>
      <c r="AK63" s="29"/>
      <c r="AL63" s="29"/>
      <c r="AM63" s="29"/>
      <c r="AN63" s="29"/>
      <c r="AO63" s="29"/>
      <c r="AP63" s="29"/>
      <c r="AQ63" s="29"/>
      <c r="AR63" s="29"/>
      <c r="AS63" s="133"/>
      <c r="AT63" s="133"/>
      <c r="AU63" s="133"/>
      <c r="AV63" s="133"/>
      <c r="AW63" s="133"/>
      <c r="AX63" s="133"/>
      <c r="AY63" s="133"/>
      <c r="AZ63" s="133"/>
      <c r="BA63" s="133"/>
      <c r="BB63" s="133"/>
      <c r="BC63" s="133"/>
      <c r="BD63" s="133"/>
      <c r="BE63" s="133"/>
      <c r="BF63" s="133"/>
    </row>
    <row r="64" spans="1:58" ht="13.5" customHeight="1">
      <c r="A64" s="135" t="str">
        <f t="shared" si="1"/>
        <v>P3</v>
      </c>
      <c r="B64" s="93"/>
      <c r="C64" s="64">
        <f>SUMPRODUCT(($J$49:$J$58="P3")*($I$49:$I$58&lt;&gt;"")*($I$49:$I$58="WP1")*($O$49:$O$58))</f>
        <v>0</v>
      </c>
      <c r="D64" s="64">
        <f>SUMPRODUCT(($J$49:$J$58="P3")*($I$49:$I$58&lt;&gt;"")*($I$49:$I$58="WP2")*($O$49:$O$58))</f>
        <v>0</v>
      </c>
      <c r="E64" s="64">
        <f>SUMPRODUCT(($J$49:$J$58="P3")*($I$49:$I$58&lt;&gt;"")*($I$49:$I$58="WP3")*($O$49:$O$58))</f>
        <v>0</v>
      </c>
      <c r="F64" s="64">
        <f>SUMPRODUCT(($J$49:$J$58="P3")*($I$49:$I$58&lt;&gt;"")*($I$49:$I$58="WP4")*($O$49:$O$58))</f>
        <v>0</v>
      </c>
      <c r="G64" s="64">
        <f>SUMPRODUCT(($J$49:$J$58="P3")*($I$49:$I$58&lt;&gt;"")*($I$49:$I$58="WP5")*($O$49:$O$58))</f>
        <v>0</v>
      </c>
      <c r="H64" s="64">
        <f>SUMPRODUCT(($J$49:$J$58="P3")*($I$49:$I$58&lt;&gt;"")*($I$49:$I$58="WP6")*($O$49:$O$58))</f>
        <v>0</v>
      </c>
      <c r="I64" s="64">
        <f t="shared" si="2"/>
        <v>0</v>
      </c>
      <c r="J64" s="106"/>
      <c r="K64" s="358"/>
      <c r="L64" s="358"/>
      <c r="M64" s="106"/>
      <c r="N64" s="358"/>
      <c r="O64" s="358"/>
      <c r="P64" s="106"/>
      <c r="Q64" s="106"/>
      <c r="R64" s="106"/>
      <c r="Z64" s="133"/>
      <c r="AA64" s="133"/>
      <c r="AB64" s="133"/>
      <c r="AC64" s="133"/>
      <c r="AD64" s="133"/>
      <c r="AE64" s="133"/>
      <c r="AF64" s="133"/>
      <c r="AG64" s="133"/>
      <c r="AH64" s="133"/>
      <c r="AI64" s="29"/>
      <c r="AJ64" s="29"/>
      <c r="AK64" s="29"/>
      <c r="AL64" s="29"/>
      <c r="AM64" s="29"/>
      <c r="AN64" s="29"/>
      <c r="AO64" s="29"/>
      <c r="AP64" s="29"/>
      <c r="AQ64" s="29"/>
      <c r="AR64" s="29"/>
      <c r="AS64" s="133"/>
      <c r="AT64" s="133"/>
      <c r="AU64" s="133"/>
      <c r="AV64" s="133"/>
      <c r="AW64" s="133"/>
      <c r="AX64" s="133"/>
      <c r="AY64" s="133"/>
      <c r="AZ64" s="133"/>
      <c r="BA64" s="133"/>
      <c r="BB64" s="133"/>
      <c r="BC64" s="133"/>
      <c r="BD64" s="133"/>
      <c r="BE64" s="133"/>
      <c r="BF64" s="133"/>
    </row>
    <row r="65" spans="1:260" ht="13.5" customHeight="1">
      <c r="A65" s="135" t="str">
        <f t="shared" si="1"/>
        <v>P4</v>
      </c>
      <c r="B65" s="93"/>
      <c r="C65" s="64">
        <f>SUMPRODUCT(($J$49:$J$58="P4")*($I$49:$I$58&lt;&gt;"")*($I$49:$I$58="WP1")*($O$49:$O$58))</f>
        <v>0</v>
      </c>
      <c r="D65" s="64">
        <f>SUMPRODUCT(($J$49:$J$58="P4")*($I$49:$I$58&lt;&gt;"")*($I$49:$I$58="WP2")*($O$49:$O$58))</f>
        <v>0</v>
      </c>
      <c r="E65" s="64">
        <f>SUMPRODUCT(($J$49:$J$58="P4")*($I$49:$I$58&lt;&gt;"")*($I$49:$I$58="WP3")*($O$49:$O$58))</f>
        <v>0</v>
      </c>
      <c r="F65" s="64">
        <f>SUMPRODUCT(($J$49:$J$58="P4")*($I$49:$I$58&lt;&gt;"")*($I$49:$I$58="WP4")*($O$49:$O$58))</f>
        <v>0</v>
      </c>
      <c r="G65" s="64">
        <f>SUMPRODUCT(($J$49:$J$58="P4")*($I$49:$I$58&lt;&gt;"")*($I$49:$I$58="WP5")*($O$49:$O$58))</f>
        <v>0</v>
      </c>
      <c r="H65" s="64">
        <f>SUMPRODUCT(($J$49:$J$58="P4")*($I$49:$I$58&lt;&gt;"")*($I$49:$I$58="WP6")*($O$49:$O$58))</f>
        <v>0</v>
      </c>
      <c r="I65" s="64">
        <f t="shared" si="2"/>
        <v>0</v>
      </c>
      <c r="J65" s="106"/>
      <c r="K65" s="358"/>
      <c r="L65" s="358"/>
      <c r="M65" s="106"/>
      <c r="N65" s="358"/>
      <c r="O65" s="358"/>
      <c r="P65" s="106"/>
      <c r="Q65" s="106"/>
      <c r="R65" s="106"/>
      <c r="T65" s="370"/>
      <c r="U65" s="370"/>
      <c r="V65" s="133"/>
      <c r="X65" s="30"/>
      <c r="Y65" s="133"/>
      <c r="AB65" s="133"/>
      <c r="AC65" s="133"/>
      <c r="AD65" s="133"/>
      <c r="AE65" s="133"/>
      <c r="AF65" s="133"/>
      <c r="AG65" s="133"/>
      <c r="AH65" s="133"/>
      <c r="AI65" s="29"/>
      <c r="AJ65" s="29"/>
      <c r="AK65" s="29"/>
      <c r="AL65" s="29"/>
      <c r="AM65" s="29"/>
      <c r="AN65" s="29"/>
      <c r="AO65" s="29"/>
      <c r="AP65" s="29"/>
      <c r="AQ65" s="29"/>
      <c r="AR65" s="29"/>
      <c r="AS65" s="133"/>
      <c r="AT65" s="133"/>
      <c r="AU65" s="133"/>
      <c r="AV65" s="133"/>
      <c r="AW65" s="133"/>
      <c r="AX65" s="133"/>
      <c r="AY65" s="133"/>
      <c r="AZ65" s="133"/>
      <c r="BA65" s="133"/>
      <c r="BB65" s="133"/>
      <c r="BC65" s="133"/>
      <c r="BD65" s="133"/>
      <c r="BE65" s="133"/>
      <c r="BF65" s="133"/>
    </row>
    <row r="66" spans="1:260" ht="13.5" customHeight="1">
      <c r="A66" s="135" t="str">
        <f t="shared" si="1"/>
        <v>P5</v>
      </c>
      <c r="B66" s="93"/>
      <c r="C66" s="64">
        <f>SUMPRODUCT(($J$49:$J$58="P5")*($I$49:$I$58&lt;&gt;"")*($I$49:$I$58="WP1")*($O$49:$O$58))</f>
        <v>0</v>
      </c>
      <c r="D66" s="64">
        <f>SUMPRODUCT(($J$49:$J$58="P5")*($I$49:$I$58&lt;&gt;"")*($I$49:$I$58="WP2")*($O$49:$O$58))</f>
        <v>0</v>
      </c>
      <c r="E66" s="64">
        <f>SUMPRODUCT(($J$49:$J$58="P5")*($I$49:$I$58&lt;&gt;"")*($I$49:$I$58="WP3")*($O$49:$O$58))</f>
        <v>0</v>
      </c>
      <c r="F66" s="64">
        <f>SUMPRODUCT(($J$49:$J$58="P5")*($I$49:$I$58&lt;&gt;"")*($I$49:$I$58="WP4")*($O$49:$O$58))</f>
        <v>0</v>
      </c>
      <c r="G66" s="64">
        <f>SUMPRODUCT(($J$49:$J$58="P5")*($I$49:$I$58&lt;&gt;"")*($I$49:$I$58="WP5")*($O$49:$O$58))</f>
        <v>0</v>
      </c>
      <c r="H66" s="64">
        <f>SUMPRODUCT(($J$49:$J$58="P5")*($I$49:$I$58&lt;&gt;"")*($I$49:$I$58="WP6")*($O$49:$O$58))</f>
        <v>0</v>
      </c>
      <c r="I66" s="64">
        <f t="shared" si="2"/>
        <v>0</v>
      </c>
      <c r="J66" s="106"/>
      <c r="K66" s="358"/>
      <c r="L66" s="358"/>
      <c r="M66" s="106"/>
      <c r="N66" s="358"/>
      <c r="O66" s="358"/>
      <c r="P66" s="106"/>
      <c r="Q66" s="106"/>
      <c r="R66" s="106"/>
      <c r="T66" s="370"/>
      <c r="U66" s="370"/>
      <c r="V66" s="133"/>
      <c r="X66" s="30"/>
      <c r="Y66" s="133"/>
      <c r="AB66" s="133"/>
      <c r="AC66" s="133"/>
      <c r="AD66" s="133"/>
      <c r="AE66" s="133"/>
      <c r="AF66" s="133"/>
      <c r="AG66" s="133"/>
      <c r="AH66" s="133"/>
      <c r="AI66" s="29"/>
      <c r="AJ66" s="29"/>
      <c r="AK66" s="29"/>
      <c r="AL66" s="29"/>
      <c r="AM66" s="29"/>
      <c r="AN66" s="29"/>
      <c r="AO66" s="29"/>
      <c r="AP66" s="29"/>
      <c r="AQ66" s="29"/>
      <c r="AR66" s="29"/>
      <c r="AS66" s="133"/>
      <c r="AT66" s="133"/>
      <c r="AU66" s="133"/>
      <c r="AV66" s="133"/>
      <c r="AW66" s="133"/>
      <c r="AX66" s="133"/>
      <c r="AY66" s="133"/>
      <c r="AZ66" s="133"/>
      <c r="BA66" s="133"/>
      <c r="BB66" s="133"/>
      <c r="BC66" s="133"/>
      <c r="BD66" s="133"/>
      <c r="BE66" s="133"/>
      <c r="BF66" s="133"/>
    </row>
    <row r="67" spans="1:260" ht="13.5" customHeight="1">
      <c r="A67" s="135" t="str">
        <f t="shared" si="1"/>
        <v>P6</v>
      </c>
      <c r="B67" s="93"/>
      <c r="C67" s="64">
        <f>SUMPRODUCT(($J$49:$J$58="P6")*($I$49:$I$58&lt;&gt;"")*($I$49:$I$58="WP1")*($O$49:$O$58))</f>
        <v>0</v>
      </c>
      <c r="D67" s="64">
        <f>SUMPRODUCT(($J$49:$J$58="P6")*($I$49:$I$58&lt;&gt;"")*($I$49:$I$58="WP2")*($O$49:$O$58))</f>
        <v>0</v>
      </c>
      <c r="E67" s="64">
        <f>SUMPRODUCT(($J$49:$J$58="P6")*($I$49:$I$58&lt;&gt;"")*($I$49:$I$58="WP3")*($O$49:$O$58))</f>
        <v>0</v>
      </c>
      <c r="F67" s="64">
        <f>SUMPRODUCT(($J$49:$J$58="P6")*($I$49:$I$58&lt;&gt;"")*($I$49:$I$58="WP4")*($O$49:$O$58))</f>
        <v>0</v>
      </c>
      <c r="G67" s="64">
        <f>SUMPRODUCT(($J$49:$J$58="P6")*($I$49:$I$58&lt;&gt;"")*($I$49:$I$58="WP5")*($O$49:$O$58))</f>
        <v>0</v>
      </c>
      <c r="H67" s="64">
        <f>SUMPRODUCT(($J$49:$J$58="P6")*($I$49:$I$58&lt;&gt;"")*($I$49:$I$58="WP6")*($O$49:$O$58))</f>
        <v>0</v>
      </c>
      <c r="I67" s="64">
        <f t="shared" si="2"/>
        <v>0</v>
      </c>
      <c r="J67" s="106"/>
      <c r="K67" s="358"/>
      <c r="L67" s="358"/>
      <c r="M67" s="106"/>
      <c r="N67" s="358"/>
      <c r="O67" s="358"/>
      <c r="P67" s="106"/>
      <c r="Q67" s="106"/>
      <c r="R67" s="106"/>
      <c r="S67" s="27"/>
      <c r="T67" s="370"/>
      <c r="U67" s="370"/>
      <c r="V67" s="133"/>
      <c r="X67" s="30"/>
      <c r="Y67" s="133"/>
      <c r="AB67" s="133"/>
      <c r="AC67" s="133"/>
      <c r="AD67" s="133"/>
      <c r="AE67" s="133"/>
      <c r="AF67" s="133"/>
      <c r="AG67" s="133"/>
      <c r="AH67" s="133"/>
      <c r="AI67" s="29"/>
      <c r="AJ67" s="29"/>
      <c r="AK67" s="29"/>
      <c r="AL67" s="29"/>
      <c r="AM67" s="29"/>
      <c r="AN67" s="29"/>
      <c r="AO67" s="29"/>
      <c r="AP67" s="29"/>
      <c r="AQ67" s="29"/>
      <c r="AR67" s="29"/>
      <c r="AS67" s="133"/>
      <c r="AT67" s="133"/>
      <c r="AU67" s="133"/>
      <c r="AV67" s="133"/>
      <c r="AW67" s="133"/>
      <c r="AX67" s="133"/>
      <c r="AY67" s="133"/>
      <c r="AZ67" s="133"/>
      <c r="BA67" s="133"/>
      <c r="BB67" s="133"/>
      <c r="BC67" s="133"/>
      <c r="BD67" s="133"/>
      <c r="BE67" s="133"/>
      <c r="BF67" s="133"/>
    </row>
    <row r="68" spans="1:260" ht="13.5" customHeight="1">
      <c r="A68" s="135" t="str">
        <f t="shared" si="1"/>
        <v>P7</v>
      </c>
      <c r="B68" s="93"/>
      <c r="C68" s="64">
        <f>SUMPRODUCT(($J$49:$J$58="P7")*($I$49:$I$58&lt;&gt;"")*($I$49:$I$58="WP1")*($O$49:$O$58))</f>
        <v>0</v>
      </c>
      <c r="D68" s="64">
        <f>SUMPRODUCT(($J$49:$J$58="P7")*($I$49:$I$58&lt;&gt;"")*($I$49:$I$58="WP2")*($O$49:$O$58))</f>
        <v>0</v>
      </c>
      <c r="E68" s="64">
        <f>SUMPRODUCT(($J$49:$J$58="P7")*($I$49:$I$58&lt;&gt;"")*($I$49:$I$58="WP3")*($O$49:$O$58))</f>
        <v>0</v>
      </c>
      <c r="F68" s="64">
        <f>SUMPRODUCT(($J$49:$J$58="P7")*($I$49:$I$58&lt;&gt;"")*($I$49:$I$58="WP4")*($O$49:$O$58))</f>
        <v>0</v>
      </c>
      <c r="G68" s="64">
        <f>SUMPRODUCT(($J$49:$J$58="P7")*($I$49:$I$58&lt;&gt;"")*($I$49:$I$58="WP5")*($O$49:$O$58))</f>
        <v>0</v>
      </c>
      <c r="H68" s="64">
        <f>SUMPRODUCT(($J$49:$J$58="P7")*($I$49:$I$58&lt;&gt;"")*($I$49:$I$58="WP6")*($O$49:$O$58))</f>
        <v>0</v>
      </c>
      <c r="I68" s="64">
        <f t="shared" si="2"/>
        <v>0</v>
      </c>
      <c r="J68" s="106"/>
      <c r="K68" s="358"/>
      <c r="L68" s="358"/>
      <c r="M68" s="106"/>
      <c r="N68" s="358"/>
      <c r="O68" s="358"/>
      <c r="P68" s="106"/>
      <c r="Q68" s="106"/>
      <c r="R68" s="106"/>
      <c r="S68" s="27"/>
      <c r="T68" s="370"/>
      <c r="U68" s="370"/>
      <c r="V68" s="133"/>
      <c r="X68" s="30"/>
      <c r="Y68" s="133"/>
      <c r="AB68" s="133"/>
      <c r="AC68" s="133"/>
      <c r="AD68" s="133"/>
      <c r="AE68" s="133"/>
      <c r="AF68" s="133"/>
      <c r="AG68" s="133"/>
      <c r="AH68" s="133"/>
      <c r="AI68" s="29"/>
      <c r="AJ68" s="29"/>
      <c r="AK68" s="29"/>
      <c r="AL68" s="29"/>
      <c r="AM68" s="29"/>
      <c r="AN68" s="29"/>
      <c r="AO68" s="29"/>
      <c r="AP68" s="29"/>
      <c r="AQ68" s="29"/>
      <c r="AR68" s="29"/>
      <c r="AS68" s="133"/>
      <c r="AT68" s="133"/>
      <c r="AU68" s="133"/>
      <c r="AV68" s="133"/>
      <c r="AW68" s="133"/>
      <c r="AX68" s="133"/>
      <c r="AY68" s="133"/>
      <c r="AZ68" s="133"/>
      <c r="BA68" s="133"/>
      <c r="BB68" s="133"/>
      <c r="BC68" s="133"/>
      <c r="BD68" s="133"/>
      <c r="BE68" s="133"/>
      <c r="BF68" s="133"/>
    </row>
    <row r="69" spans="1:260" ht="17.25" customHeight="1">
      <c r="A69" s="65" t="s">
        <v>33</v>
      </c>
      <c r="B69" s="66">
        <f>SUM(B$61:B$68)</f>
        <v>0</v>
      </c>
      <c r="C69" s="66">
        <f>SUM(C$61:C$68)</f>
        <v>0</v>
      </c>
      <c r="D69" s="66">
        <f>SUM(D$61:D$68)</f>
        <v>0</v>
      </c>
      <c r="E69" s="66">
        <f t="shared" ref="E69:G69" si="3">SUM(E$61:E$68)</f>
        <v>0</v>
      </c>
      <c r="F69" s="66">
        <f t="shared" si="3"/>
        <v>0</v>
      </c>
      <c r="G69" s="66">
        <f t="shared" si="3"/>
        <v>0</v>
      </c>
      <c r="H69" s="66">
        <f>SUM(H$61:H$68)</f>
        <v>0</v>
      </c>
      <c r="I69" s="66">
        <f>SUM(B69:H69)</f>
        <v>0</v>
      </c>
      <c r="J69" s="106"/>
      <c r="K69" s="358"/>
      <c r="L69" s="358"/>
      <c r="M69" s="106"/>
      <c r="N69" s="358"/>
      <c r="O69" s="358"/>
      <c r="P69" s="106"/>
      <c r="Q69" s="106"/>
      <c r="R69" s="106"/>
      <c r="T69" s="370"/>
      <c r="U69" s="370"/>
      <c r="V69" s="133"/>
      <c r="X69" s="30"/>
      <c r="Y69" s="133"/>
      <c r="AB69" s="133"/>
      <c r="AC69" s="133"/>
      <c r="AD69" s="133"/>
      <c r="AE69" s="133"/>
      <c r="AF69" s="133"/>
      <c r="AG69" s="133"/>
      <c r="AH69" s="133"/>
      <c r="AI69" s="29"/>
      <c r="AJ69" s="29"/>
      <c r="AK69" s="29"/>
      <c r="AL69" s="29"/>
      <c r="AM69" s="29"/>
      <c r="AN69" s="29"/>
      <c r="AO69" s="29"/>
      <c r="AP69" s="29"/>
      <c r="AQ69" s="29"/>
      <c r="AR69" s="29"/>
      <c r="AS69" s="133"/>
      <c r="AT69" s="133"/>
      <c r="AU69" s="133"/>
      <c r="AV69" s="133"/>
      <c r="AW69" s="133"/>
      <c r="AX69" s="133"/>
      <c r="AY69" s="133"/>
      <c r="AZ69" s="133"/>
      <c r="BA69" s="133"/>
      <c r="BB69" s="133"/>
      <c r="BC69" s="133"/>
      <c r="BD69" s="133"/>
      <c r="BE69" s="133"/>
      <c r="BF69" s="133"/>
    </row>
    <row r="70" spans="1:260" ht="24" customHeight="1">
      <c r="A70" s="65" t="s">
        <v>54</v>
      </c>
      <c r="B70" s="94"/>
      <c r="C70" s="66">
        <f>SUMPRODUCT(($I$49:$I$58="WP1")*($K$49:$K$58&lt;&gt;"")*($K$49:$K$58="fuori area / outside the area")*($O$49:$O$58))</f>
        <v>0</v>
      </c>
      <c r="D70" s="66">
        <f>SUMPRODUCT(($I$49:$I$58="WP2")*($K$49:$K$58&lt;&gt;"")*($K$49:$K$58="fuori area / outside the area")*($O$49:$O$58))</f>
        <v>0</v>
      </c>
      <c r="E70" s="66">
        <f>SUMPRODUCT(($I$49:$I$58="WP3")*($K$49:$K$58&lt;&gt;"")*($K$49:$K$58="fuori area / outside the area")*($O$49:$O$58))</f>
        <v>0</v>
      </c>
      <c r="F70" s="66">
        <f>SUMPRODUCT(($I$49:$I$58="WP4")*($K$49:$K$58&lt;&gt;"")*($K$49:$K$58="fuori area / outside the area")*($O$49:$O$58))</f>
        <v>0</v>
      </c>
      <c r="G70" s="66">
        <f>SUMPRODUCT(($I$49:$I$58="WP5")*($K$49:$K$58&lt;&gt;"")*($K$49:$K$58="fuori area / outside the area")*($O$49:$O$58))</f>
        <v>0</v>
      </c>
      <c r="H70" s="66">
        <f>SUMPRODUCT(($I$49:$I$58="WP6")*($K$49:$K$58&lt;&gt;"")*($K$49:$K$58="fuori area / outside the area")*($O$49:$O$58))</f>
        <v>0</v>
      </c>
      <c r="I70" s="66">
        <f>SUM(B70:H70)</f>
        <v>0</v>
      </c>
      <c r="J70" s="106"/>
      <c r="K70" s="106"/>
      <c r="L70" s="106"/>
      <c r="M70" s="106"/>
      <c r="N70" s="106"/>
      <c r="O70" s="106"/>
      <c r="P70" s="106"/>
      <c r="Q70" s="106"/>
      <c r="R70" s="106"/>
      <c r="S70" s="31"/>
      <c r="T70" s="31"/>
      <c r="U70" s="31"/>
      <c r="V70" s="133"/>
      <c r="X70" s="133"/>
      <c r="Y70" s="133"/>
      <c r="AB70" s="133"/>
      <c r="AC70" s="133"/>
      <c r="AD70" s="133"/>
      <c r="AE70" s="133"/>
      <c r="AF70" s="133"/>
      <c r="AG70" s="133"/>
      <c r="AH70" s="133"/>
      <c r="AI70" s="29"/>
      <c r="AJ70" s="29"/>
      <c r="AK70" s="29"/>
      <c r="AL70" s="29"/>
      <c r="AM70" s="29"/>
      <c r="AN70" s="29"/>
      <c r="AO70" s="29"/>
      <c r="AP70" s="29"/>
      <c r="AQ70" s="29"/>
      <c r="AR70" s="29"/>
      <c r="AS70" s="133"/>
      <c r="AT70" s="133"/>
      <c r="AU70" s="133"/>
      <c r="AV70" s="133"/>
      <c r="AW70" s="133"/>
      <c r="AX70" s="133"/>
      <c r="AY70" s="133"/>
      <c r="AZ70" s="133"/>
      <c r="BA70" s="133"/>
      <c r="BB70" s="133"/>
      <c r="BC70" s="133"/>
      <c r="BD70" s="133"/>
      <c r="BE70" s="133"/>
      <c r="BF70" s="133"/>
    </row>
    <row r="71" spans="1:260" ht="31.5" customHeight="1">
      <c r="A71" s="65" t="s">
        <v>173</v>
      </c>
      <c r="B71" s="66">
        <f>SUMPRODUCT(($I$49:$I$58="WP0")*($H$49:$H$58&lt;&gt;"")*($H$49:$H$58="SI/YES")*($O$49:$O$58))</f>
        <v>0</v>
      </c>
      <c r="C71" s="66">
        <f>SUMPRODUCT(($I$49:$I$58="WP1")*($H$49:$H$58&lt;&gt;"")*($H$49:$H$58="SI/YES")*($O$49:$O$58))</f>
        <v>0</v>
      </c>
      <c r="D71" s="66">
        <f>SUMPRODUCT(($I$49:$I$58="WP2")*($H$49:$H$58&lt;&gt;"")*($H$49:$H$58="SI/YES")*($O$49:$O$58))</f>
        <v>0</v>
      </c>
      <c r="E71" s="66">
        <f>SUMPRODUCT(($I$49:$I$58="WP3")*($H$49:$H$58&lt;&gt;"")*($H$49:$H$58="SI/YES")*($O$49:$O$58))</f>
        <v>0</v>
      </c>
      <c r="F71" s="66">
        <f>SUMPRODUCT(($I$49:$I$58="WP4")*($H$49:$H$58&lt;&gt;"")*($H$49:$H$58="SI/YES")*($O$49:$O$58))</f>
        <v>0</v>
      </c>
      <c r="G71" s="66">
        <f>SUMPRODUCT(($I$49:$I$58="WP5")*($H$49:$H$58&lt;&gt;"")*($H$49:$H$58="SI/YES")*($O$49:$O$58))</f>
        <v>0</v>
      </c>
      <c r="H71" s="66">
        <f>SUMPRODUCT(($I$49:$I$58="WP6")*($H$49:$H$58&lt;&gt;"")*($H$49:$H$58="SI/YES")*($O$49:$O$58))</f>
        <v>0</v>
      </c>
      <c r="I71" s="66">
        <f>SUM(B71:H71)</f>
        <v>0</v>
      </c>
      <c r="J71" s="107"/>
      <c r="K71" s="107"/>
      <c r="L71" s="107"/>
      <c r="M71" s="107"/>
      <c r="N71" s="107"/>
      <c r="O71" s="108"/>
      <c r="P71" s="108"/>
      <c r="Q71" s="108"/>
      <c r="R71" s="108"/>
      <c r="S71" s="31"/>
      <c r="T71" s="31"/>
      <c r="U71" s="31"/>
      <c r="V71" s="133"/>
      <c r="X71" s="133"/>
      <c r="Y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row>
    <row r="72" spans="1:260" ht="8.25" customHeight="1">
      <c r="A72" s="32"/>
      <c r="B72" s="32"/>
      <c r="C72" s="32"/>
      <c r="D72" s="32"/>
      <c r="E72" s="32"/>
      <c r="F72" s="32"/>
      <c r="G72" s="32"/>
      <c r="H72" s="32"/>
      <c r="I72" s="32"/>
      <c r="J72" s="32"/>
      <c r="K72" s="32"/>
      <c r="L72" s="32"/>
      <c r="M72" s="32"/>
      <c r="N72" s="32"/>
      <c r="S72" s="31"/>
      <c r="T72" s="31"/>
      <c r="U72" s="31"/>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row>
    <row r="73" spans="1:260" ht="9.75" hidden="1" customHeight="1">
      <c r="A73" s="382"/>
      <c r="B73" s="382"/>
      <c r="C73" s="382"/>
      <c r="D73" s="60"/>
      <c r="E73" s="9"/>
      <c r="F73" s="18"/>
      <c r="G73" s="18"/>
      <c r="H73" s="18"/>
      <c r="I73" s="18"/>
      <c r="J73" s="18"/>
      <c r="K73" s="18"/>
      <c r="L73" s="18"/>
      <c r="M73" s="18"/>
      <c r="N73" s="18"/>
      <c r="O73" s="18"/>
      <c r="P73" s="18"/>
      <c r="Q73" s="18"/>
      <c r="R73" s="18"/>
      <c r="S73" s="19"/>
      <c r="T73" s="19"/>
      <c r="U73" s="19"/>
    </row>
    <row r="74" spans="1:260" ht="10.5" hidden="1" customHeight="1">
      <c r="A74" s="380"/>
      <c r="B74" s="380"/>
      <c r="C74" s="380"/>
      <c r="D74" s="61"/>
      <c r="E74" s="16"/>
      <c r="F74" s="18"/>
      <c r="G74" s="18"/>
      <c r="H74" s="18"/>
      <c r="I74" s="18"/>
      <c r="J74" s="18"/>
      <c r="K74" s="18"/>
      <c r="L74" s="18"/>
      <c r="M74" s="18"/>
      <c r="N74" s="18"/>
      <c r="O74" s="18"/>
      <c r="P74" s="18"/>
      <c r="Q74" s="18"/>
      <c r="R74" s="18"/>
      <c r="S74" s="19"/>
      <c r="T74" s="19"/>
      <c r="U74" s="19"/>
    </row>
    <row r="75" spans="1:260" ht="8.25" customHeight="1">
      <c r="A75" s="14"/>
      <c r="B75" s="14"/>
      <c r="C75" s="14"/>
      <c r="D75" s="14"/>
      <c r="E75" s="14"/>
      <c r="F75" s="14"/>
      <c r="G75" s="14"/>
      <c r="H75" s="14"/>
      <c r="I75" s="14"/>
      <c r="J75" s="14"/>
      <c r="K75" s="14"/>
      <c r="L75" s="14"/>
      <c r="M75" s="14"/>
      <c r="N75" s="14"/>
      <c r="O75" s="14"/>
      <c r="P75" s="14"/>
      <c r="Q75" s="14"/>
      <c r="R75" s="14"/>
      <c r="S75" s="133"/>
      <c r="T75" s="133"/>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row>
    <row r="76" spans="1:260" ht="42.75" customHeight="1">
      <c r="A76" s="351" t="s">
        <v>174</v>
      </c>
      <c r="B76" s="351"/>
      <c r="C76" s="351"/>
      <c r="D76" s="351"/>
      <c r="E76" s="351"/>
      <c r="F76" s="351"/>
      <c r="G76" s="351"/>
      <c r="H76" s="351"/>
      <c r="I76" s="351"/>
      <c r="J76" s="351"/>
      <c r="K76" s="351"/>
      <c r="L76" s="351"/>
      <c r="M76" s="351"/>
      <c r="N76" s="351"/>
      <c r="O76" s="351"/>
      <c r="P76" s="134"/>
      <c r="Q76" s="134"/>
      <c r="R76" s="134"/>
    </row>
    <row r="77" spans="1:260" ht="4.5" customHeight="1">
      <c r="A77" s="14"/>
      <c r="B77" s="14"/>
      <c r="C77" s="14"/>
      <c r="D77" s="14"/>
      <c r="E77" s="14"/>
      <c r="F77" s="14"/>
      <c r="G77" s="14"/>
      <c r="H77" s="14"/>
      <c r="I77" s="14"/>
      <c r="J77" s="14"/>
      <c r="K77" s="14"/>
      <c r="L77" s="14"/>
      <c r="M77" s="14"/>
      <c r="N77" s="14"/>
      <c r="O77" s="14"/>
      <c r="P77" s="14"/>
      <c r="Q77" s="14"/>
      <c r="R77" s="14"/>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row>
    <row r="78" spans="1:260" ht="16.5" customHeight="1">
      <c r="A78" s="95" t="s">
        <v>137</v>
      </c>
      <c r="B78" s="14"/>
      <c r="C78" s="14"/>
      <c r="D78" s="14"/>
      <c r="E78" s="14"/>
      <c r="F78" s="14"/>
      <c r="G78" s="14"/>
      <c r="H78" s="14"/>
      <c r="I78" s="14"/>
      <c r="J78" s="14"/>
      <c r="K78" s="14"/>
      <c r="L78" s="14"/>
      <c r="M78" s="14"/>
      <c r="N78" s="14"/>
      <c r="O78" s="14"/>
      <c r="P78" s="14"/>
      <c r="Q78" s="14"/>
      <c r="R78" s="14"/>
      <c r="S78" s="133"/>
      <c r="T78" s="133"/>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row>
    <row r="79" spans="1:260" ht="3.75" customHeight="1">
      <c r="A79" s="33"/>
      <c r="B79" s="14"/>
      <c r="C79" s="14"/>
      <c r="D79" s="14"/>
      <c r="E79" s="14"/>
      <c r="F79" s="14"/>
      <c r="G79" s="14"/>
      <c r="H79" s="14"/>
      <c r="I79" s="14"/>
      <c r="J79" s="14"/>
      <c r="K79" s="14"/>
      <c r="L79" s="14"/>
      <c r="M79" s="14"/>
      <c r="N79" s="14"/>
      <c r="O79" s="14"/>
      <c r="P79" s="14"/>
      <c r="Q79" s="14"/>
      <c r="R79" s="14"/>
      <c r="S79" s="133"/>
      <c r="T79" s="133"/>
      <c r="U79" s="133"/>
      <c r="V79" s="133"/>
      <c r="W79" s="133"/>
      <c r="X79" s="133"/>
      <c r="Y79" s="133"/>
      <c r="Z79" s="133"/>
      <c r="AA79" s="133"/>
      <c r="AB79" s="133"/>
      <c r="AC79" s="133"/>
      <c r="AD79" s="133"/>
      <c r="AE79" s="133"/>
      <c r="AF79" s="133"/>
      <c r="AG79" s="133"/>
      <c r="AH79" s="133"/>
      <c r="AI79" s="133"/>
      <c r="AJ79" s="133"/>
      <c r="AK79" s="133"/>
      <c r="AL79" s="133"/>
      <c r="AM79" s="133"/>
      <c r="AN79" s="133"/>
      <c r="AO79" s="133"/>
      <c r="AP79" s="133"/>
      <c r="AQ79" s="133"/>
      <c r="AR79" s="133"/>
      <c r="AS79" s="133"/>
      <c r="AT79" s="133"/>
      <c r="AU79" s="133"/>
      <c r="AV79" s="133"/>
      <c r="AW79" s="133"/>
      <c r="AX79" s="133"/>
      <c r="AY79" s="133"/>
      <c r="AZ79" s="133"/>
      <c r="BA79" s="133"/>
      <c r="BB79" s="133"/>
      <c r="BC79" s="133"/>
      <c r="BD79" s="133"/>
      <c r="BE79" s="133"/>
      <c r="BF79" s="133"/>
    </row>
    <row r="80" spans="1:260" ht="22.5" customHeight="1">
      <c r="A80" s="381" t="s">
        <v>209</v>
      </c>
      <c r="B80" s="381"/>
      <c r="C80" s="381"/>
      <c r="D80" s="381"/>
      <c r="E80" s="381"/>
      <c r="F80" s="381"/>
      <c r="G80" s="381"/>
      <c r="H80" s="381"/>
      <c r="I80" s="381"/>
      <c r="J80" s="381"/>
      <c r="K80" s="381"/>
      <c r="L80" s="381"/>
      <c r="M80" s="381"/>
      <c r="N80" s="381"/>
      <c r="O80" s="381"/>
      <c r="P80" s="381"/>
      <c r="Q80" s="136"/>
      <c r="R80" s="136"/>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row>
    <row r="81" spans="1:58" ht="72" customHeight="1">
      <c r="A81" s="63"/>
      <c r="B81" s="135" t="str">
        <f>B60</f>
        <v>WP0</v>
      </c>
      <c r="C81" s="135" t="str">
        <f t="shared" ref="C81:H81" si="4">C60</f>
        <v>WP1</v>
      </c>
      <c r="D81" s="135" t="str">
        <f t="shared" si="4"/>
        <v>WP2</v>
      </c>
      <c r="E81" s="135" t="str">
        <f t="shared" si="4"/>
        <v>WP3</v>
      </c>
      <c r="F81" s="135" t="str">
        <f t="shared" si="4"/>
        <v>WP4</v>
      </c>
      <c r="G81" s="135" t="str">
        <f t="shared" si="4"/>
        <v>WP5</v>
      </c>
      <c r="H81" s="135" t="str">
        <f t="shared" si="4"/>
        <v>WP6</v>
      </c>
      <c r="I81" s="135" t="s">
        <v>33</v>
      </c>
      <c r="J81" s="106"/>
      <c r="K81" s="106"/>
      <c r="L81" s="106"/>
      <c r="M81" s="106"/>
      <c r="N81" s="106"/>
      <c r="O81" s="106"/>
      <c r="P81" s="106"/>
      <c r="Q81" s="106"/>
      <c r="R81" s="106"/>
      <c r="T81" s="360"/>
      <c r="U81" s="360"/>
      <c r="V81" s="133"/>
      <c r="W81" s="12"/>
      <c r="X81" s="24"/>
      <c r="Y81" s="133"/>
      <c r="Z81" s="133"/>
      <c r="AA81" s="133"/>
      <c r="AB81" s="133"/>
      <c r="AH81" s="133"/>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row>
    <row r="82" spans="1:58" ht="13.5" customHeight="1">
      <c r="A82" s="135" t="str">
        <f>A61</f>
        <v>P0</v>
      </c>
      <c r="B82" s="93"/>
      <c r="C82" s="93"/>
      <c r="D82" s="93"/>
      <c r="E82" s="93"/>
      <c r="F82" s="93"/>
      <c r="G82" s="93"/>
      <c r="H82" s="93"/>
      <c r="I82" s="93"/>
      <c r="J82" s="106"/>
      <c r="K82" s="106"/>
      <c r="L82" s="106"/>
      <c r="M82" s="106"/>
      <c r="N82" s="106"/>
      <c r="O82" s="106"/>
      <c r="P82" s="106"/>
      <c r="Q82" s="106"/>
      <c r="R82" s="106"/>
      <c r="T82" s="371"/>
      <c r="U82" s="371"/>
      <c r="V82" s="133"/>
      <c r="W82" s="12"/>
      <c r="X82" s="30"/>
      <c r="Y82" s="133"/>
      <c r="Z82" s="133"/>
      <c r="AA82" s="133"/>
      <c r="AB82" s="133"/>
      <c r="AH82" s="133"/>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3"/>
      <c r="BF82" s="133"/>
    </row>
    <row r="83" spans="1:58" ht="13.5" customHeight="1">
      <c r="A83" s="135" t="str">
        <f t="shared" ref="A83:A89" si="5">A62</f>
        <v>P1</v>
      </c>
      <c r="B83" s="93"/>
      <c r="C83" s="103">
        <f t="shared" ref="C83:H83" si="6">IF($D$40="NO",((C126+C156+C185+C214)*20%),"€ 0,00")+IF($D$40="NO",((B125+B155+B184+B213)*20%),"€ 0,00")</f>
        <v>0</v>
      </c>
      <c r="D83" s="103">
        <f t="shared" si="6"/>
        <v>0</v>
      </c>
      <c r="E83" s="103">
        <f t="shared" si="6"/>
        <v>0</v>
      </c>
      <c r="F83" s="103">
        <f t="shared" si="6"/>
        <v>0</v>
      </c>
      <c r="G83" s="103">
        <f t="shared" si="6"/>
        <v>0</v>
      </c>
      <c r="H83" s="103">
        <f t="shared" si="6"/>
        <v>0</v>
      </c>
      <c r="I83" s="104">
        <f>SUM(C83:H83)</f>
        <v>0</v>
      </c>
      <c r="J83" s="106"/>
      <c r="K83" s="106"/>
      <c r="L83" s="106"/>
      <c r="M83" s="106"/>
      <c r="N83" s="106"/>
      <c r="O83" s="106"/>
      <c r="P83" s="106"/>
      <c r="Q83" s="106"/>
      <c r="R83" s="106"/>
      <c r="T83" s="370"/>
      <c r="U83" s="370"/>
      <c r="V83" s="133"/>
      <c r="W83" s="12"/>
      <c r="X83" s="30"/>
      <c r="Y83" s="133"/>
      <c r="Z83" s="133"/>
      <c r="AA83" s="133"/>
      <c r="AB83" s="133"/>
      <c r="AH83" s="133"/>
      <c r="AI83" s="133"/>
      <c r="AJ83" s="133"/>
      <c r="AK83" s="133"/>
      <c r="AL83" s="133"/>
      <c r="AM83" s="133"/>
      <c r="AN83" s="133"/>
      <c r="AO83" s="133"/>
      <c r="AP83" s="133"/>
      <c r="AQ83" s="133"/>
      <c r="AR83" s="133"/>
      <c r="AS83" s="133"/>
      <c r="AT83" s="133"/>
      <c r="AU83" s="133"/>
      <c r="AV83" s="133"/>
      <c r="AW83" s="133"/>
      <c r="AX83" s="133"/>
      <c r="AY83" s="133"/>
      <c r="AZ83" s="133"/>
      <c r="BA83" s="133"/>
      <c r="BB83" s="133"/>
      <c r="BC83" s="133"/>
      <c r="BD83" s="133"/>
      <c r="BE83" s="133"/>
      <c r="BF83" s="133"/>
    </row>
    <row r="84" spans="1:58" ht="13.5" customHeight="1">
      <c r="A84" s="135" t="str">
        <f t="shared" si="5"/>
        <v>P2</v>
      </c>
      <c r="B84" s="93"/>
      <c r="C84" s="103" t="str">
        <f t="shared" ref="C84:H89" si="7">IF($D$40="NO",((C127+C157+C186+C215)*20%),"€ 0,00")</f>
        <v>€ 0,00</v>
      </c>
      <c r="D84" s="103" t="str">
        <f t="shared" si="7"/>
        <v>€ 0,00</v>
      </c>
      <c r="E84" s="103" t="str">
        <f t="shared" si="7"/>
        <v>€ 0,00</v>
      </c>
      <c r="F84" s="103" t="str">
        <f t="shared" si="7"/>
        <v>€ 0,00</v>
      </c>
      <c r="G84" s="103" t="str">
        <f t="shared" si="7"/>
        <v>€ 0,00</v>
      </c>
      <c r="H84" s="103" t="str">
        <f t="shared" si="7"/>
        <v>€ 0,00</v>
      </c>
      <c r="I84" s="104">
        <f t="shared" ref="I84:I89" si="8">SUM(C84:H84)</f>
        <v>0</v>
      </c>
      <c r="J84" s="106"/>
      <c r="K84" s="106"/>
      <c r="L84" s="106"/>
      <c r="M84" s="106"/>
      <c r="N84" s="106"/>
      <c r="O84" s="106"/>
      <c r="P84" s="106"/>
      <c r="Q84" s="106"/>
      <c r="R84" s="106"/>
      <c r="T84" s="370"/>
      <c r="U84" s="370"/>
      <c r="V84" s="133"/>
      <c r="W84" s="12"/>
      <c r="X84" s="30"/>
      <c r="Y84" s="133"/>
      <c r="Z84" s="133"/>
      <c r="AA84" s="133"/>
      <c r="AB84" s="133"/>
      <c r="AH84" s="133"/>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row>
    <row r="85" spans="1:58" ht="13.5" customHeight="1">
      <c r="A85" s="135" t="str">
        <f t="shared" si="5"/>
        <v>P3</v>
      </c>
      <c r="B85" s="93"/>
      <c r="C85" s="103" t="str">
        <f t="shared" si="7"/>
        <v>€ 0,00</v>
      </c>
      <c r="D85" s="103" t="str">
        <f t="shared" si="7"/>
        <v>€ 0,00</v>
      </c>
      <c r="E85" s="103" t="str">
        <f t="shared" si="7"/>
        <v>€ 0,00</v>
      </c>
      <c r="F85" s="103" t="str">
        <f t="shared" si="7"/>
        <v>€ 0,00</v>
      </c>
      <c r="G85" s="103" t="str">
        <f t="shared" si="7"/>
        <v>€ 0,00</v>
      </c>
      <c r="H85" s="103" t="str">
        <f t="shared" si="7"/>
        <v>€ 0,00</v>
      </c>
      <c r="I85" s="104">
        <f t="shared" si="8"/>
        <v>0</v>
      </c>
      <c r="J85" s="106"/>
      <c r="K85" s="106"/>
      <c r="L85" s="106"/>
      <c r="M85" s="106"/>
      <c r="N85" s="106"/>
      <c r="O85" s="106"/>
      <c r="P85" s="106"/>
      <c r="Q85" s="106"/>
      <c r="R85" s="106"/>
      <c r="T85" s="370"/>
      <c r="U85" s="370"/>
      <c r="V85" s="133"/>
      <c r="W85" s="12"/>
      <c r="X85" s="30"/>
      <c r="Y85" s="133"/>
      <c r="Z85" s="133"/>
      <c r="AA85" s="133"/>
      <c r="AB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row>
    <row r="86" spans="1:58" ht="13.5" customHeight="1">
      <c r="A86" s="135" t="str">
        <f t="shared" si="5"/>
        <v>P4</v>
      </c>
      <c r="B86" s="93"/>
      <c r="C86" s="103" t="str">
        <f t="shared" si="7"/>
        <v>€ 0,00</v>
      </c>
      <c r="D86" s="103" t="str">
        <f t="shared" si="7"/>
        <v>€ 0,00</v>
      </c>
      <c r="E86" s="103" t="str">
        <f t="shared" si="7"/>
        <v>€ 0,00</v>
      </c>
      <c r="F86" s="103" t="str">
        <f t="shared" si="7"/>
        <v>€ 0,00</v>
      </c>
      <c r="G86" s="103" t="str">
        <f t="shared" si="7"/>
        <v>€ 0,00</v>
      </c>
      <c r="H86" s="103" t="str">
        <f t="shared" si="7"/>
        <v>€ 0,00</v>
      </c>
      <c r="I86" s="104">
        <f t="shared" si="8"/>
        <v>0</v>
      </c>
      <c r="J86" s="106"/>
      <c r="K86" s="106"/>
      <c r="L86" s="106"/>
      <c r="M86" s="106"/>
      <c r="N86" s="106"/>
      <c r="O86" s="106"/>
      <c r="P86" s="106"/>
      <c r="Q86" s="106"/>
      <c r="R86" s="106"/>
      <c r="T86" s="370"/>
      <c r="U86" s="370"/>
      <c r="V86" s="133"/>
      <c r="W86" s="12"/>
      <c r="X86" s="30"/>
      <c r="Y86" s="133"/>
      <c r="Z86" s="133"/>
      <c r="AA86" s="133"/>
      <c r="AB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row>
    <row r="87" spans="1:58" ht="13.5" customHeight="1">
      <c r="A87" s="135" t="str">
        <f t="shared" si="5"/>
        <v>P5</v>
      </c>
      <c r="B87" s="93"/>
      <c r="C87" s="103" t="str">
        <f t="shared" si="7"/>
        <v>€ 0,00</v>
      </c>
      <c r="D87" s="103" t="str">
        <f t="shared" si="7"/>
        <v>€ 0,00</v>
      </c>
      <c r="E87" s="103" t="str">
        <f t="shared" si="7"/>
        <v>€ 0,00</v>
      </c>
      <c r="F87" s="103" t="str">
        <f t="shared" si="7"/>
        <v>€ 0,00</v>
      </c>
      <c r="G87" s="103" t="str">
        <f t="shared" si="7"/>
        <v>€ 0,00</v>
      </c>
      <c r="H87" s="103" t="str">
        <f t="shared" si="7"/>
        <v>€ 0,00</v>
      </c>
      <c r="I87" s="104">
        <f t="shared" si="8"/>
        <v>0</v>
      </c>
      <c r="J87" s="106"/>
      <c r="K87" s="106"/>
      <c r="L87" s="106"/>
      <c r="M87" s="106"/>
      <c r="N87" s="106"/>
      <c r="O87" s="106"/>
      <c r="P87" s="106"/>
      <c r="Q87" s="106"/>
      <c r="R87" s="106"/>
      <c r="T87" s="370"/>
      <c r="U87" s="370"/>
      <c r="V87" s="133"/>
      <c r="W87" s="12"/>
      <c r="X87" s="30"/>
      <c r="Y87" s="133"/>
      <c r="Z87" s="133"/>
      <c r="AA87" s="133"/>
      <c r="AB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row>
    <row r="88" spans="1:58" ht="13.5" customHeight="1">
      <c r="A88" s="135" t="str">
        <f t="shared" si="5"/>
        <v>P6</v>
      </c>
      <c r="B88" s="93"/>
      <c r="C88" s="103" t="str">
        <f t="shared" si="7"/>
        <v>€ 0,00</v>
      </c>
      <c r="D88" s="103" t="str">
        <f t="shared" si="7"/>
        <v>€ 0,00</v>
      </c>
      <c r="E88" s="103" t="str">
        <f t="shared" si="7"/>
        <v>€ 0,00</v>
      </c>
      <c r="F88" s="103" t="str">
        <f t="shared" si="7"/>
        <v>€ 0,00</v>
      </c>
      <c r="G88" s="103" t="str">
        <f t="shared" si="7"/>
        <v>€ 0,00</v>
      </c>
      <c r="H88" s="103" t="str">
        <f t="shared" si="7"/>
        <v>€ 0,00</v>
      </c>
      <c r="I88" s="104">
        <f t="shared" si="8"/>
        <v>0</v>
      </c>
      <c r="J88" s="106"/>
      <c r="K88" s="106"/>
      <c r="L88" s="106"/>
      <c r="M88" s="106"/>
      <c r="N88" s="106"/>
      <c r="O88" s="106"/>
      <c r="P88" s="106"/>
      <c r="Q88" s="106"/>
      <c r="R88" s="106"/>
      <c r="T88" s="370"/>
      <c r="U88" s="370"/>
      <c r="V88" s="133"/>
      <c r="W88" s="12"/>
      <c r="X88" s="30"/>
      <c r="Y88" s="133"/>
      <c r="Z88" s="133"/>
      <c r="AA88" s="133"/>
      <c r="AB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row>
    <row r="89" spans="1:58" ht="13.5" customHeight="1">
      <c r="A89" s="135" t="str">
        <f t="shared" si="5"/>
        <v>P7</v>
      </c>
      <c r="B89" s="93"/>
      <c r="C89" s="103" t="str">
        <f t="shared" si="7"/>
        <v>€ 0,00</v>
      </c>
      <c r="D89" s="103" t="str">
        <f t="shared" si="7"/>
        <v>€ 0,00</v>
      </c>
      <c r="E89" s="103" t="str">
        <f t="shared" si="7"/>
        <v>€ 0,00</v>
      </c>
      <c r="F89" s="103" t="str">
        <f t="shared" si="7"/>
        <v>€ 0,00</v>
      </c>
      <c r="G89" s="103" t="str">
        <f t="shared" si="7"/>
        <v>€ 0,00</v>
      </c>
      <c r="H89" s="103" t="str">
        <f t="shared" si="7"/>
        <v>€ 0,00</v>
      </c>
      <c r="I89" s="104">
        <f t="shared" si="8"/>
        <v>0</v>
      </c>
      <c r="J89" s="106"/>
      <c r="K89" s="106"/>
      <c r="L89" s="106"/>
      <c r="M89" s="106"/>
      <c r="N89" s="106"/>
      <c r="O89" s="106"/>
      <c r="P89" s="106"/>
      <c r="Q89" s="106"/>
      <c r="R89" s="106"/>
      <c r="T89" s="370"/>
      <c r="U89" s="370"/>
      <c r="V89" s="133"/>
      <c r="W89" s="12"/>
      <c r="X89" s="30"/>
      <c r="Y89" s="133"/>
      <c r="Z89" s="133"/>
      <c r="AA89" s="133"/>
      <c r="AB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33"/>
      <c r="BE89" s="133"/>
      <c r="BF89" s="133"/>
    </row>
    <row r="90" spans="1:58" s="35" customFormat="1" ht="18.75" customHeight="1">
      <c r="A90" s="65" t="s">
        <v>33</v>
      </c>
      <c r="B90" s="93"/>
      <c r="C90" s="66">
        <f t="shared" ref="C90:G90" si="9">SUM(C$82:C$89)</f>
        <v>0</v>
      </c>
      <c r="D90" s="66">
        <f t="shared" si="9"/>
        <v>0</v>
      </c>
      <c r="E90" s="66">
        <f t="shared" si="9"/>
        <v>0</v>
      </c>
      <c r="F90" s="66">
        <f t="shared" si="9"/>
        <v>0</v>
      </c>
      <c r="G90" s="66">
        <f t="shared" si="9"/>
        <v>0</v>
      </c>
      <c r="H90" s="66">
        <f>SUM(H$82:H$89)</f>
        <v>0</v>
      </c>
      <c r="I90" s="66">
        <f>SUM(I$82:I$89)</f>
        <v>0</v>
      </c>
      <c r="J90" s="106"/>
      <c r="K90" s="106"/>
      <c r="L90" s="106"/>
      <c r="M90" s="106"/>
      <c r="N90" s="106"/>
      <c r="O90" s="106"/>
      <c r="P90" s="106"/>
      <c r="Q90" s="106"/>
      <c r="R90" s="106"/>
      <c r="T90" s="379"/>
      <c r="U90" s="379"/>
      <c r="V90" s="133"/>
      <c r="W90" s="24"/>
      <c r="X90" s="36"/>
      <c r="Y90" s="133"/>
      <c r="Z90" s="133"/>
      <c r="AA90" s="133"/>
      <c r="AB90" s="133"/>
      <c r="AC90" s="2"/>
      <c r="AD90" s="2"/>
      <c r="AE90" s="2"/>
      <c r="AF90" s="2"/>
      <c r="AG90" s="2"/>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row>
    <row r="91" spans="1:58" ht="21.75" customHeight="1">
      <c r="A91" s="65" t="s">
        <v>54</v>
      </c>
      <c r="B91" s="94"/>
      <c r="C91" s="91"/>
      <c r="D91" s="91"/>
      <c r="E91" s="91"/>
      <c r="F91" s="91"/>
      <c r="G91" s="91"/>
      <c r="H91" s="91"/>
      <c r="I91" s="102">
        <f>SUM(C91:H91)</f>
        <v>0</v>
      </c>
      <c r="J91" s="106"/>
      <c r="K91" s="106"/>
      <c r="L91" s="106"/>
      <c r="M91" s="106"/>
      <c r="N91" s="106"/>
      <c r="O91" s="106"/>
      <c r="P91" s="106"/>
      <c r="Q91" s="106"/>
      <c r="R91" s="106"/>
      <c r="S91" s="133"/>
      <c r="T91" s="133"/>
      <c r="U91" s="133"/>
      <c r="V91" s="133"/>
      <c r="W91" s="133"/>
      <c r="X91" s="133"/>
      <c r="Y91" s="133"/>
      <c r="Z91" s="133"/>
      <c r="AA91" s="133"/>
      <c r="AB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row>
    <row r="92" spans="1:58" ht="16.5" customHeight="1">
      <c r="A92" s="14"/>
      <c r="B92" s="14"/>
      <c r="C92" s="14"/>
      <c r="D92" s="14"/>
      <c r="E92" s="14"/>
      <c r="F92" s="14"/>
      <c r="G92" s="14"/>
      <c r="H92" s="14"/>
      <c r="I92" s="14"/>
      <c r="J92" s="14"/>
      <c r="K92" s="14"/>
      <c r="L92" s="14"/>
      <c r="M92" s="14"/>
      <c r="N92" s="14"/>
      <c r="O92" s="38"/>
      <c r="P92" s="38"/>
      <c r="Q92" s="38"/>
      <c r="R92" s="38"/>
      <c r="S92" s="133"/>
      <c r="T92" s="133"/>
      <c r="U92" s="133"/>
      <c r="V92" s="133"/>
      <c r="W92" s="133"/>
      <c r="X92" s="133"/>
      <c r="Y92" s="133"/>
      <c r="Z92" s="133"/>
      <c r="AA92" s="133"/>
      <c r="AB92" s="133"/>
      <c r="AC92" s="133"/>
      <c r="AD92" s="133"/>
      <c r="AE92" s="133"/>
      <c r="AF92" s="133"/>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33"/>
      <c r="BE92" s="133"/>
      <c r="BF92" s="133"/>
    </row>
    <row r="93" spans="1:58" ht="16.5" customHeight="1">
      <c r="A93" s="95" t="s">
        <v>138</v>
      </c>
      <c r="B93" s="95"/>
      <c r="C93" s="95"/>
      <c r="D93" s="95"/>
      <c r="E93" s="95"/>
      <c r="F93" s="95"/>
      <c r="G93" s="95"/>
      <c r="H93" s="95"/>
      <c r="I93" s="95"/>
      <c r="J93" s="95"/>
      <c r="K93" s="95"/>
      <c r="L93" s="95"/>
      <c r="M93" s="95"/>
      <c r="N93" s="95"/>
      <c r="O93" s="14"/>
      <c r="P93" s="14"/>
      <c r="Q93" s="14"/>
      <c r="R93" s="14"/>
      <c r="S93" s="133"/>
      <c r="T93" s="133"/>
      <c r="U93" s="133"/>
      <c r="V93" s="133"/>
      <c r="W93" s="133"/>
      <c r="X93" s="133"/>
      <c r="Y93" s="133"/>
      <c r="Z93" s="133"/>
      <c r="AA93" s="133"/>
      <c r="AB93" s="133"/>
      <c r="AC93" s="133"/>
      <c r="AD93" s="133"/>
      <c r="AE93" s="133"/>
      <c r="AF93" s="133"/>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33"/>
      <c r="BE93" s="133"/>
      <c r="BF93" s="133"/>
    </row>
    <row r="94" spans="1:58" s="45" customFormat="1" ht="17.25" customHeight="1">
      <c r="A94" s="34" t="s">
        <v>238</v>
      </c>
      <c r="B94" s="40"/>
      <c r="C94" s="40"/>
      <c r="D94" s="40"/>
      <c r="E94" s="40"/>
      <c r="F94" s="40"/>
      <c r="G94" s="40"/>
      <c r="H94" s="40"/>
      <c r="I94" s="43"/>
      <c r="J94" s="43"/>
      <c r="K94" s="43"/>
      <c r="L94" s="43"/>
      <c r="M94" s="43"/>
      <c r="N94" s="43"/>
      <c r="O94" s="43"/>
      <c r="P94" s="43"/>
      <c r="Q94" s="43"/>
      <c r="R94" s="43"/>
      <c r="S94" s="43"/>
      <c r="T94" s="43"/>
      <c r="U94" s="43"/>
      <c r="V94" s="44"/>
      <c r="W94" s="44"/>
      <c r="X94" s="44"/>
      <c r="Y94" s="44"/>
      <c r="Z94" s="44"/>
      <c r="AA94" s="44"/>
      <c r="AB94" s="44"/>
      <c r="AC94" s="44"/>
      <c r="AD94" s="44"/>
      <c r="AE94" s="44"/>
      <c r="AF94" s="44"/>
      <c r="AG94" s="44"/>
      <c r="AH94" s="44"/>
      <c r="AI94" s="44"/>
      <c r="AJ94" s="44"/>
      <c r="AK94" s="44"/>
      <c r="AL94" s="133"/>
      <c r="AM94" s="133"/>
      <c r="AN94" s="133"/>
      <c r="AO94" s="133"/>
      <c r="AP94" s="133"/>
      <c r="AQ94" s="133"/>
      <c r="AR94" s="133"/>
      <c r="AS94" s="133"/>
      <c r="AT94" s="133"/>
      <c r="AU94" s="44"/>
      <c r="AV94" s="44"/>
      <c r="AW94" s="44"/>
      <c r="AX94" s="44"/>
      <c r="AY94" s="44"/>
      <c r="AZ94" s="44"/>
      <c r="BA94" s="44"/>
      <c r="BB94" s="44"/>
      <c r="BC94" s="44"/>
      <c r="BD94" s="44"/>
      <c r="BE94" s="44"/>
      <c r="BF94" s="44"/>
    </row>
    <row r="95" spans="1:58" ht="69.75" customHeight="1">
      <c r="A95" s="63"/>
      <c r="B95" s="135" t="str">
        <f t="shared" ref="B95:H95" si="10">B60</f>
        <v>WP0</v>
      </c>
      <c r="C95" s="135" t="str">
        <f t="shared" si="10"/>
        <v>WP1</v>
      </c>
      <c r="D95" s="135" t="str">
        <f t="shared" si="10"/>
        <v>WP2</v>
      </c>
      <c r="E95" s="135" t="str">
        <f t="shared" si="10"/>
        <v>WP3</v>
      </c>
      <c r="F95" s="135" t="str">
        <f t="shared" si="10"/>
        <v>WP4</v>
      </c>
      <c r="G95" s="135" t="str">
        <f t="shared" si="10"/>
        <v>WP5</v>
      </c>
      <c r="H95" s="135" t="str">
        <f t="shared" si="10"/>
        <v>WP6</v>
      </c>
      <c r="I95" s="135" t="s">
        <v>33</v>
      </c>
      <c r="J95" s="106"/>
      <c r="K95" s="106"/>
      <c r="L95" s="106"/>
      <c r="M95" s="106"/>
      <c r="N95" s="106"/>
      <c r="O95" s="106"/>
      <c r="P95" s="106"/>
      <c r="Q95" s="106"/>
      <c r="R95" s="106"/>
      <c r="T95" s="360"/>
      <c r="U95" s="360"/>
      <c r="V95" s="133"/>
      <c r="W95" s="12"/>
      <c r="X95" s="24"/>
      <c r="Y95" s="133"/>
      <c r="Z95" s="133"/>
      <c r="AA95" s="133"/>
      <c r="AB95" s="133"/>
      <c r="AC95" s="133"/>
      <c r="AD95" s="133"/>
      <c r="AE95" s="133"/>
      <c r="AF95" s="133"/>
      <c r="AG95" s="133"/>
      <c r="AH95" s="41"/>
      <c r="AI95" s="41"/>
      <c r="AJ95" s="41"/>
      <c r="AK95" s="41"/>
      <c r="AL95" s="41"/>
      <c r="AM95" s="41"/>
      <c r="AN95" s="133"/>
      <c r="AO95" s="133"/>
      <c r="AP95" s="133"/>
      <c r="AQ95" s="133"/>
      <c r="AR95" s="133"/>
      <c r="AS95" s="133"/>
      <c r="AT95" s="133"/>
      <c r="AU95" s="133"/>
      <c r="AV95" s="133"/>
      <c r="AW95" s="133"/>
      <c r="AX95" s="133"/>
      <c r="AY95" s="133"/>
      <c r="AZ95" s="133"/>
      <c r="BA95" s="133"/>
      <c r="BB95" s="133"/>
      <c r="BC95" s="133"/>
      <c r="BD95" s="133"/>
      <c r="BE95" s="133"/>
      <c r="BF95" s="133"/>
    </row>
    <row r="96" spans="1:58" ht="13.5" customHeight="1">
      <c r="A96" s="135" t="str">
        <f t="shared" ref="A96:A103" si="11">A61</f>
        <v>P0</v>
      </c>
      <c r="B96" s="93"/>
      <c r="C96" s="93"/>
      <c r="D96" s="93"/>
      <c r="E96" s="93"/>
      <c r="F96" s="93"/>
      <c r="G96" s="93"/>
      <c r="H96" s="93"/>
      <c r="I96" s="93"/>
      <c r="J96" s="106"/>
      <c r="K96" s="106"/>
      <c r="L96" s="106"/>
      <c r="M96" s="106"/>
      <c r="N96" s="106"/>
      <c r="O96" s="106"/>
      <c r="P96" s="106"/>
      <c r="Q96" s="106"/>
      <c r="R96" s="106"/>
      <c r="T96" s="371"/>
      <c r="U96" s="371"/>
      <c r="V96" s="133"/>
      <c r="W96" s="12"/>
      <c r="X96" s="30"/>
      <c r="Y96" s="133"/>
      <c r="Z96" s="133"/>
      <c r="AA96" s="133"/>
      <c r="AB96" s="133"/>
      <c r="AC96" s="133"/>
      <c r="AD96" s="133"/>
      <c r="AE96" s="133"/>
      <c r="AF96" s="133"/>
      <c r="AG96" s="133"/>
      <c r="AH96" s="41"/>
      <c r="AI96" s="41"/>
      <c r="AJ96" s="41"/>
      <c r="AK96" s="41"/>
      <c r="AL96" s="41"/>
      <c r="AM96" s="41"/>
      <c r="AN96" s="133"/>
      <c r="AO96" s="133"/>
      <c r="AP96" s="133"/>
      <c r="AQ96" s="133"/>
      <c r="AR96" s="133"/>
      <c r="AS96" s="133"/>
      <c r="AT96" s="133"/>
      <c r="AU96" s="133"/>
      <c r="AV96" s="133"/>
      <c r="AW96" s="133"/>
      <c r="AX96" s="133"/>
      <c r="AY96" s="133"/>
      <c r="AZ96" s="133"/>
      <c r="BA96" s="133"/>
      <c r="BB96" s="133"/>
      <c r="BC96" s="133"/>
      <c r="BD96" s="133"/>
      <c r="BE96" s="133"/>
      <c r="BF96" s="133"/>
    </row>
    <row r="97" spans="1:260" ht="13.5" customHeight="1">
      <c r="A97" s="135" t="str">
        <f t="shared" si="11"/>
        <v>P1</v>
      </c>
      <c r="B97" s="93"/>
      <c r="C97" s="103">
        <f>SUMPRODUCT(($J$49:$J$58="P1")*($I$49:$I$58&lt;&gt;"")*($I$49:$I$58="WP1")*($H$49:$H$58="NO")*($O$49:$O$58))*10%</f>
        <v>0</v>
      </c>
      <c r="D97" s="103">
        <f>SUMPRODUCT(($J$49:$J$58="P1")*($I$49:$I$58&lt;&gt;"")*($I$49:$I$58="WP2")*($H$49:$H$58="NO")*($O$49:$O$58))*10%</f>
        <v>0</v>
      </c>
      <c r="E97" s="103">
        <f>SUMPRODUCT(($J$49:$J$58="P1")*($I$49:$I$58&lt;&gt;"")*($I$49:$I$58="WP3")*($H$49:$H$58="NO")*($O$49:$O$58))*10%</f>
        <v>0</v>
      </c>
      <c r="F97" s="103">
        <f>SUMPRODUCT(($J$49:$J$58="P1")*($I$49:$I$58&lt;&gt;"")*($I$49:$I$58="WP4")*($H$49:$H$58="NO")*($O$49:$O$58))*10%</f>
        <v>0</v>
      </c>
      <c r="G97" s="103">
        <f>SUMPRODUCT(($J$49:$J$58="P1")*($I$49:$I$58&lt;&gt;"")*($I$49:$I$58="WP5")*($H$49:$H$58="NO")*($O$49:$O$58))*10%</f>
        <v>0</v>
      </c>
      <c r="H97" s="103">
        <f>SUMPRODUCT(($J$49:$J$58="P1")*($I$49:$I$58&lt;&gt;"")*($I$49:$I$58="WP6")*($H$49:$H$58="NO")*($O$49:$O$58))*10%</f>
        <v>0</v>
      </c>
      <c r="I97" s="104">
        <f>SUM(C97:H97)</f>
        <v>0</v>
      </c>
      <c r="J97" s="106"/>
      <c r="K97" s="106"/>
      <c r="L97" s="106"/>
      <c r="M97" s="106"/>
      <c r="N97" s="106"/>
      <c r="O97" s="106"/>
      <c r="P97" s="106"/>
      <c r="Q97" s="106"/>
      <c r="R97" s="106"/>
      <c r="T97" s="370"/>
      <c r="U97" s="370"/>
      <c r="V97" s="133"/>
      <c r="W97" s="12"/>
      <c r="X97" s="30"/>
      <c r="Y97" s="133"/>
      <c r="Z97" s="133"/>
      <c r="AA97" s="133"/>
      <c r="AB97" s="133"/>
      <c r="AC97" s="133"/>
      <c r="AD97" s="133"/>
      <c r="AE97" s="133"/>
      <c r="AF97" s="133"/>
      <c r="AG97" s="133"/>
      <c r="AH97" s="41"/>
      <c r="AI97" s="41"/>
      <c r="AJ97" s="41"/>
      <c r="AK97" s="41"/>
      <c r="AL97" s="41"/>
      <c r="AM97" s="41"/>
      <c r="AN97" s="133"/>
      <c r="AO97" s="133"/>
      <c r="AP97" s="133"/>
      <c r="AQ97" s="133"/>
      <c r="AR97" s="133"/>
      <c r="AS97" s="133"/>
      <c r="AT97" s="133"/>
      <c r="AU97" s="133"/>
      <c r="AV97" s="133"/>
      <c r="AW97" s="133"/>
      <c r="AX97" s="133"/>
      <c r="AY97" s="133"/>
      <c r="AZ97" s="133"/>
      <c r="BA97" s="133"/>
      <c r="BB97" s="133"/>
      <c r="BC97" s="133"/>
      <c r="BD97" s="133"/>
      <c r="BE97" s="133"/>
      <c r="BF97" s="133"/>
    </row>
    <row r="98" spans="1:260" ht="13.5" customHeight="1">
      <c r="A98" s="135" t="str">
        <f t="shared" si="11"/>
        <v>P2</v>
      </c>
      <c r="B98" s="93"/>
      <c r="C98" s="103">
        <f>SUMPRODUCT(($J$49:$J$58="P2")*($I$49:$I$58&lt;&gt;"")*($I$49:$I$58="WP1")*($H$49:$H$58="NO")*($O$49:$O$58))*10%</f>
        <v>0</v>
      </c>
      <c r="D98" s="103">
        <f>SUMPRODUCT(($J$49:$J$58="P2")*($I$49:$I$58&lt;&gt;"")*($I$49:$I$58="WP2")*($H$49:$H$58="NO")*($O$49:$O$58))*10%</f>
        <v>0</v>
      </c>
      <c r="E98" s="103">
        <f>SUMPRODUCT(($J$49:$J$58="P2")*($I$49:$I$58&lt;&gt;"")*($I$49:$I$58="WP3")*($H$49:$H$58="NO")*($O$49:$O$58))*10%</f>
        <v>0</v>
      </c>
      <c r="F98" s="103">
        <f>SUMPRODUCT(($J$49:$J$58="P2")*($I$49:$I$58&lt;&gt;"")*($I$49:$I$58="WP4")*($H$49:$H$58="NO")*($O$49:$O$58))*10%</f>
        <v>0</v>
      </c>
      <c r="G98" s="103">
        <f>SUMPRODUCT(($J$49:$J$58="P2")*($I$49:$I$58&lt;&gt;"")*($I$49:$I$58="WP5")*($H$49:$H$58="NO")*($O$49:$O$58))*10%</f>
        <v>0</v>
      </c>
      <c r="H98" s="103">
        <f>SUMPRODUCT(($J$49:$J$58="P2")*($I$49:$I$58&lt;&gt;"")*($I$49:$I$58="WP6")*($H$49:$H$58="NO")*($O$49:$O$58))*10%</f>
        <v>0</v>
      </c>
      <c r="I98" s="104">
        <f>SUM(C98:H98)</f>
        <v>0</v>
      </c>
      <c r="J98" s="106"/>
      <c r="K98" s="106"/>
      <c r="L98" s="106"/>
      <c r="M98" s="106"/>
      <c r="N98" s="106"/>
      <c r="O98" s="106"/>
      <c r="P98" s="106"/>
      <c r="Q98" s="106"/>
      <c r="R98" s="106"/>
      <c r="T98" s="370"/>
      <c r="U98" s="370"/>
      <c r="V98" s="133"/>
      <c r="W98" s="12"/>
      <c r="X98" s="30"/>
      <c r="Y98" s="133"/>
      <c r="Z98" s="133"/>
      <c r="AA98" s="133"/>
      <c r="AB98" s="133"/>
      <c r="AC98" s="133"/>
      <c r="AD98" s="133"/>
      <c r="AE98" s="133"/>
      <c r="AF98" s="133"/>
      <c r="AG98" s="133"/>
      <c r="AH98" s="41"/>
      <c r="AI98" s="41"/>
      <c r="AJ98" s="41"/>
      <c r="AK98" s="41"/>
      <c r="AL98" s="41"/>
      <c r="AM98" s="41"/>
      <c r="AN98" s="133"/>
      <c r="AO98" s="133"/>
      <c r="AP98" s="133"/>
      <c r="AQ98" s="133"/>
      <c r="AR98" s="133"/>
      <c r="AS98" s="133"/>
      <c r="AT98" s="133"/>
      <c r="AU98" s="133"/>
      <c r="AV98" s="133"/>
      <c r="AW98" s="133"/>
      <c r="AX98" s="133"/>
      <c r="AY98" s="133"/>
      <c r="AZ98" s="133"/>
      <c r="BA98" s="133"/>
      <c r="BB98" s="133"/>
      <c r="BC98" s="133"/>
      <c r="BD98" s="133"/>
      <c r="BE98" s="133"/>
      <c r="BF98" s="133"/>
    </row>
    <row r="99" spans="1:260" ht="13.5" customHeight="1">
      <c r="A99" s="135" t="str">
        <f t="shared" si="11"/>
        <v>P3</v>
      </c>
      <c r="B99" s="93"/>
      <c r="C99" s="103">
        <f>SUMPRODUCT(($J$49:$J$58="P3")*($I$49:$I$58&lt;&gt;"")*($I$49:$I$58="WP1")*($H$49:$H$58="NO")*($O$49:$O$58))*10%</f>
        <v>0</v>
      </c>
      <c r="D99" s="103">
        <f>SUMPRODUCT(($J$49:$J$58="P3")*($I$49:$I$58&lt;&gt;"")*($I$49:$I$58="WP2")*($H$49:$H$58="NO")*($O$49:$O$58))*10%</f>
        <v>0</v>
      </c>
      <c r="E99" s="103">
        <f>SUMPRODUCT(($J$49:$J$58="P3")*($I$49:$I$58&lt;&gt;"")*($I$49:$I$58="WP3")*($H$49:$H$58="NO")*($O$49:$O$58))*10%</f>
        <v>0</v>
      </c>
      <c r="F99" s="103">
        <f>SUMPRODUCT(($J$49:$J$58="P3")*($I$49:$I$58&lt;&gt;"")*($I$49:$I$58="WP4")*($H$49:$H$58="NO")*($O$49:$O$58))*10%</f>
        <v>0</v>
      </c>
      <c r="G99" s="103">
        <f>SUMPRODUCT(($J$49:$J$58="P3")*($I$49:$I$58&lt;&gt;"")*($I$49:$I$58="WP5")*($H$49:$H$58="NO")*($O$49:$O$58))*10%</f>
        <v>0</v>
      </c>
      <c r="H99" s="103">
        <f>SUMPRODUCT(($J$49:$J$58="P3")*($I$49:$I$58&lt;&gt;"")*($I$49:$I$58="WP6")*($H$49:$H$58="NO")*($O$49:$O$58))*10%</f>
        <v>0</v>
      </c>
      <c r="I99" s="104">
        <f t="shared" ref="I99:I103" si="12">SUM(C99:H99)</f>
        <v>0</v>
      </c>
      <c r="J99" s="106"/>
      <c r="K99" s="106"/>
      <c r="L99" s="106"/>
      <c r="M99" s="106"/>
      <c r="N99" s="106"/>
      <c r="O99" s="106"/>
      <c r="P99" s="106"/>
      <c r="Q99" s="106"/>
      <c r="R99" s="106"/>
      <c r="T99" s="370"/>
      <c r="U99" s="370"/>
      <c r="V99" s="133"/>
      <c r="W99" s="12"/>
      <c r="X99" s="30"/>
      <c r="Y99" s="133"/>
      <c r="Z99" s="133"/>
      <c r="AA99" s="133"/>
      <c r="AB99" s="133"/>
      <c r="AC99" s="133"/>
      <c r="AD99" s="133"/>
      <c r="AE99" s="133"/>
      <c r="AF99" s="133"/>
      <c r="AG99" s="133"/>
      <c r="AH99" s="41"/>
      <c r="AI99" s="41"/>
      <c r="AJ99" s="41"/>
      <c r="AK99" s="41"/>
      <c r="AL99" s="41"/>
      <c r="AM99" s="41"/>
      <c r="AN99" s="133"/>
      <c r="AO99" s="133"/>
      <c r="AP99" s="133"/>
      <c r="AQ99" s="133"/>
      <c r="AR99" s="133"/>
      <c r="AS99" s="133"/>
      <c r="AT99" s="133"/>
      <c r="AU99" s="133"/>
      <c r="AV99" s="133"/>
      <c r="AW99" s="133"/>
      <c r="AX99" s="133"/>
      <c r="AY99" s="133"/>
      <c r="AZ99" s="133"/>
      <c r="BA99" s="133"/>
      <c r="BB99" s="133"/>
      <c r="BC99" s="133"/>
      <c r="BD99" s="133"/>
      <c r="BE99" s="133"/>
      <c r="BF99" s="133"/>
    </row>
    <row r="100" spans="1:260" ht="13.5" customHeight="1">
      <c r="A100" s="135" t="str">
        <f t="shared" si="11"/>
        <v>P4</v>
      </c>
      <c r="B100" s="93"/>
      <c r="C100" s="103">
        <f>SUMPRODUCT(($J$49:$J$58="P4")*($I$49:$I$58&lt;&gt;"")*($I$49:$I$58="WP1")*($H$49:$H$58="NO")*($O$49:$O$58))*10%</f>
        <v>0</v>
      </c>
      <c r="D100" s="103">
        <f>SUMPRODUCT(($J$49:$J$58="P4")*($I$49:$I$58&lt;&gt;"")*($I$49:$I$58="WP2")*($H$49:$H$58="NO")*($O$49:$O$58))*10%</f>
        <v>0</v>
      </c>
      <c r="E100" s="103">
        <f>SUMPRODUCT(($J$49:$J$58="P4")*($I$49:$I$58&lt;&gt;"")*($I$49:$I$58="WP3")*($H$49:$H$58="NO")*($O$49:$O$58))*10%</f>
        <v>0</v>
      </c>
      <c r="F100" s="103">
        <f>SUMPRODUCT(($J$49:$J$58="P4")*($I$49:$I$58&lt;&gt;"")*($I$49:$I$58="WP4")*($H$49:$H$58="NO")*($O$49:$O$58))*10%</f>
        <v>0</v>
      </c>
      <c r="G100" s="103">
        <f>SUMPRODUCT(($J$49:$J$58="P4")*($I$49:$I$58&lt;&gt;"")*($I$49:$I$58="WP5")*($H$49:$H$58="NO")*($O$49:$O$58))*10%</f>
        <v>0</v>
      </c>
      <c r="H100" s="103">
        <f>SUMPRODUCT(($J$49:$J$58="P4")*($I$49:$I$58&lt;&gt;"")*($I$49:$I$58="WP6")*($H$49:$H$58="NO")*($O$49:$O$58))*10%</f>
        <v>0</v>
      </c>
      <c r="I100" s="104">
        <f>SUM(C100:H100)</f>
        <v>0</v>
      </c>
      <c r="J100" s="106"/>
      <c r="K100" s="106"/>
      <c r="L100" s="106"/>
      <c r="M100" s="106"/>
      <c r="N100" s="106"/>
      <c r="O100" s="106"/>
      <c r="P100" s="106"/>
      <c r="Q100" s="106"/>
      <c r="R100" s="106"/>
      <c r="T100" s="370"/>
      <c r="U100" s="370"/>
      <c r="V100" s="133"/>
      <c r="W100" s="12"/>
      <c r="X100" s="30"/>
      <c r="Y100" s="133"/>
      <c r="Z100" s="133"/>
      <c r="AA100" s="133"/>
      <c r="AB100" s="133"/>
      <c r="AC100" s="133"/>
      <c r="AD100" s="133"/>
      <c r="AE100" s="133"/>
      <c r="AF100" s="133"/>
      <c r="AG100" s="133"/>
      <c r="AH100" s="41"/>
      <c r="AI100" s="41"/>
      <c r="AJ100" s="41"/>
      <c r="AK100" s="41"/>
      <c r="AL100" s="41"/>
      <c r="AM100" s="41"/>
      <c r="AN100" s="133"/>
      <c r="AO100" s="133"/>
      <c r="AP100" s="133"/>
      <c r="AQ100" s="133"/>
      <c r="AR100" s="133"/>
      <c r="AS100" s="133"/>
      <c r="AT100" s="133"/>
      <c r="AU100" s="133"/>
      <c r="AV100" s="133"/>
      <c r="AW100" s="133"/>
      <c r="AX100" s="133"/>
      <c r="AY100" s="133"/>
      <c r="AZ100" s="133"/>
      <c r="BA100" s="133"/>
      <c r="BB100" s="133"/>
      <c r="BC100" s="133"/>
      <c r="BD100" s="133"/>
      <c r="BE100" s="133"/>
      <c r="BF100" s="133"/>
    </row>
    <row r="101" spans="1:260" ht="13.5" customHeight="1">
      <c r="A101" s="135" t="str">
        <f t="shared" si="11"/>
        <v>P5</v>
      </c>
      <c r="B101" s="93"/>
      <c r="C101" s="103">
        <f>SUMPRODUCT(($J$49:$J$58="P5")*($I$49:$I$58&lt;&gt;"")*($I$49:$I$58="WP1")*($H$49:$H$58="NO")*($O$49:$O$58))*10%</f>
        <v>0</v>
      </c>
      <c r="D101" s="103">
        <f>SUMPRODUCT(($J$49:$J$58="P5")*($I$49:$I$58&lt;&gt;"")*($I$49:$I$58="WP2")*($H$49:$H$58="NO")*($O$49:$O$58))*10%</f>
        <v>0</v>
      </c>
      <c r="E101" s="103">
        <f>SUMPRODUCT(($J$49:$J$58="P5")*($I$49:$I$58&lt;&gt;"")*($I$49:$I$58="WP3")*($H$49:$H$58="NO")*($O$49:$O$58))*10%</f>
        <v>0</v>
      </c>
      <c r="F101" s="103">
        <f>SUMPRODUCT(($J$49:$J$58="P5")*($I$49:$I$58&lt;&gt;"")*($I$49:$I$58="WP4")*($H$49:$H$58="NO")*($O$49:$O$58))*10%</f>
        <v>0</v>
      </c>
      <c r="G101" s="103">
        <f>SUMPRODUCT(($J$49:$J$58="P5")*($I$49:$I$58&lt;&gt;"")*($I$49:$I$58="WP5")*($H$49:$H$58="NO")*($O$49:$O$58))*10%</f>
        <v>0</v>
      </c>
      <c r="H101" s="103">
        <f>SUMPRODUCT(($J$49:$J$58="P5")*($I$49:$I$58&lt;&gt;"")*($I$49:$I$58="WP6")*($H$49:$H$58="NO")*($O$49:$O$58))*10%</f>
        <v>0</v>
      </c>
      <c r="I101" s="104">
        <f t="shared" si="12"/>
        <v>0</v>
      </c>
      <c r="J101" s="106"/>
      <c r="K101" s="106"/>
      <c r="L101" s="106"/>
      <c r="M101" s="106"/>
      <c r="N101" s="106"/>
      <c r="O101" s="106"/>
      <c r="P101" s="106"/>
      <c r="Q101" s="106"/>
      <c r="R101" s="106"/>
      <c r="T101" s="370"/>
      <c r="U101" s="370"/>
      <c r="V101" s="133"/>
      <c r="W101" s="12"/>
      <c r="X101" s="30"/>
      <c r="Y101" s="133"/>
      <c r="Z101" s="133"/>
      <c r="AA101" s="133"/>
      <c r="AB101" s="133"/>
      <c r="AC101" s="133"/>
      <c r="AD101" s="133"/>
      <c r="AE101" s="133"/>
      <c r="AF101" s="133"/>
      <c r="AG101" s="133"/>
      <c r="AH101" s="41"/>
      <c r="AI101" s="41"/>
      <c r="AJ101" s="41"/>
      <c r="AK101" s="41"/>
      <c r="AL101" s="41"/>
      <c r="AM101" s="41"/>
      <c r="AN101" s="133"/>
      <c r="AO101" s="133"/>
      <c r="AP101" s="133"/>
      <c r="AQ101" s="133"/>
      <c r="AR101" s="133"/>
      <c r="AS101" s="133"/>
      <c r="AT101" s="133"/>
      <c r="AU101" s="133"/>
      <c r="AV101" s="133"/>
      <c r="AW101" s="133"/>
      <c r="AX101" s="133"/>
      <c r="AY101" s="133"/>
      <c r="AZ101" s="133"/>
      <c r="BA101" s="133"/>
      <c r="BB101" s="133"/>
      <c r="BC101" s="133"/>
      <c r="BD101" s="133"/>
      <c r="BE101" s="133"/>
      <c r="BF101" s="133"/>
    </row>
    <row r="102" spans="1:260" ht="13.5" customHeight="1">
      <c r="A102" s="135" t="str">
        <f t="shared" si="11"/>
        <v>P6</v>
      </c>
      <c r="B102" s="93"/>
      <c r="C102" s="103">
        <f>SUMPRODUCT(($J$49:$J$58="P6")*($I$49:$I$58&lt;&gt;"")*($I$49:$I$58="WP1")*($H$49:$H$58="NO")*($O$49:$O$58))*10%</f>
        <v>0</v>
      </c>
      <c r="D102" s="103">
        <f>SUMPRODUCT(($J$49:$J$58="P6")*($I$49:$I$58&lt;&gt;"")*($I$49:$I$58="WP2")*($H$49:$H$58="NO")*($O$49:$O$58))*10%</f>
        <v>0</v>
      </c>
      <c r="E102" s="103">
        <f>SUMPRODUCT(($J$49:$J$58="P6")*($I$49:$I$58&lt;&gt;"")*($I$49:$I$58="WP3")*($H$49:$H$58="NO")*($O$49:$O$58))*10%</f>
        <v>0</v>
      </c>
      <c r="F102" s="103">
        <f>SUMPRODUCT(($J$49:$J$58="P6")*($I$49:$I$58&lt;&gt;"")*($I$49:$I$58="WP4")*($H$49:$H$58="NO")*($O$49:$O$58))*10%</f>
        <v>0</v>
      </c>
      <c r="G102" s="103">
        <f>SUMPRODUCT(($J$49:$J$58="P6")*($I$49:$I$58&lt;&gt;"")*($I$49:$I$58="WP5")*($H$49:$H$58="NO")*($O$49:$O$58))*10%</f>
        <v>0</v>
      </c>
      <c r="H102" s="103">
        <f>SUMPRODUCT(($J$49:$J$58="P6")*($I$49:$I$58&lt;&gt;"")*($I$49:$I$58="WP6")*($H$49:$H$58="NO")*($O$49:$O$58))*10%</f>
        <v>0</v>
      </c>
      <c r="I102" s="104">
        <f t="shared" si="12"/>
        <v>0</v>
      </c>
      <c r="J102" s="106"/>
      <c r="K102" s="106"/>
      <c r="L102" s="106"/>
      <c r="M102" s="106"/>
      <c r="N102" s="106"/>
      <c r="O102" s="106"/>
      <c r="P102" s="106"/>
      <c r="Q102" s="106"/>
      <c r="R102" s="106"/>
      <c r="T102" s="370"/>
      <c r="U102" s="370"/>
      <c r="V102" s="133"/>
      <c r="W102" s="12"/>
      <c r="X102" s="30"/>
      <c r="Y102" s="133"/>
      <c r="Z102" s="133"/>
      <c r="AA102" s="133"/>
      <c r="AB102" s="133"/>
      <c r="AC102" s="133"/>
      <c r="AD102" s="133"/>
      <c r="AE102" s="133"/>
      <c r="AF102" s="133"/>
      <c r="AG102" s="133"/>
      <c r="AH102" s="41"/>
      <c r="AI102" s="41"/>
      <c r="AJ102" s="41"/>
      <c r="AK102" s="41"/>
      <c r="AL102" s="41"/>
      <c r="AM102" s="41"/>
      <c r="AN102" s="133"/>
      <c r="AO102" s="133"/>
      <c r="AP102" s="133"/>
      <c r="AQ102" s="133"/>
      <c r="AR102" s="133"/>
      <c r="AS102" s="133"/>
      <c r="AT102" s="133"/>
      <c r="AU102" s="133"/>
      <c r="AV102" s="133"/>
      <c r="AW102" s="133"/>
      <c r="AX102" s="133"/>
      <c r="AY102" s="133"/>
      <c r="AZ102" s="133"/>
      <c r="BA102" s="133"/>
      <c r="BB102" s="133"/>
      <c r="BC102" s="133"/>
      <c r="BD102" s="133"/>
      <c r="BE102" s="133"/>
      <c r="BF102" s="133"/>
    </row>
    <row r="103" spans="1:260" ht="13.5" customHeight="1">
      <c r="A103" s="135" t="str">
        <f t="shared" si="11"/>
        <v>P7</v>
      </c>
      <c r="B103" s="93"/>
      <c r="C103" s="103">
        <f>SUMPRODUCT(($J$49:$J$58="P7")*($I$49:$I$58&lt;&gt;"")*($I$49:$I$58="WP1")*($H$49:$H$58="NO")*($O$49:$O$58))*10%</f>
        <v>0</v>
      </c>
      <c r="D103" s="103">
        <f>SUMPRODUCT(($J$49:$J$58="P7")*($I$49:$I$58&lt;&gt;"")*($I$49:$I$58="WP2")*($H$49:$H$58="NO")*($O$49:$O$58))*10%</f>
        <v>0</v>
      </c>
      <c r="E103" s="103">
        <f>SUMPRODUCT(($J$49:$J$58="P7")*($I$49:$I$58&lt;&gt;"")*($I$49:$I$58="WP3")*($H$49:$H$58="NO")*($O$49:$O$58))*10%</f>
        <v>0</v>
      </c>
      <c r="F103" s="103">
        <f>SUMPRODUCT(($J$49:$J$58="P7")*($I$49:$I$58&lt;&gt;"")*($I$49:$I$58="WP4")*($H$49:$H$58="NO")*($O$49:$O$58))*10%</f>
        <v>0</v>
      </c>
      <c r="G103" s="103">
        <f>SUMPRODUCT(($J$49:$J$58="P7")*($I$49:$I$58&lt;&gt;"")*($I$49:$I$58="WP5")*($H$49:$H$58="NO")*($O$49:$O$58))*10%</f>
        <v>0</v>
      </c>
      <c r="H103" s="103">
        <f>SUMPRODUCT(($J$49:$J$58="P7")*($I$49:$I$58&lt;&gt;"")*($I$49:$I$58="WP6")*($H$49:$H$58="NO")*($O$49:$O$58))*10%</f>
        <v>0</v>
      </c>
      <c r="I103" s="104">
        <f t="shared" si="12"/>
        <v>0</v>
      </c>
      <c r="J103" s="106"/>
      <c r="K103" s="106"/>
      <c r="L103" s="106"/>
      <c r="M103" s="106"/>
      <c r="N103" s="106"/>
      <c r="O103" s="106"/>
      <c r="P103" s="106"/>
      <c r="Q103" s="106"/>
      <c r="R103" s="106"/>
      <c r="T103" s="370"/>
      <c r="U103" s="370"/>
      <c r="V103" s="133"/>
      <c r="W103" s="12"/>
      <c r="X103" s="30"/>
      <c r="Y103" s="133"/>
      <c r="Z103" s="133"/>
      <c r="AA103" s="133"/>
      <c r="AB103" s="133"/>
      <c r="AC103" s="133"/>
      <c r="AD103" s="133"/>
      <c r="AE103" s="133"/>
      <c r="AF103" s="133"/>
      <c r="AG103" s="133"/>
      <c r="AH103" s="41"/>
      <c r="AI103" s="41"/>
      <c r="AJ103" s="41"/>
      <c r="AK103" s="41"/>
      <c r="AL103" s="41"/>
      <c r="AM103" s="41"/>
      <c r="AN103" s="133"/>
      <c r="AO103" s="133"/>
      <c r="AP103" s="133"/>
      <c r="AQ103" s="133"/>
      <c r="AR103" s="133"/>
      <c r="AS103" s="133"/>
      <c r="AT103" s="133"/>
      <c r="AU103" s="133"/>
      <c r="AV103" s="133"/>
      <c r="AW103" s="133"/>
      <c r="AX103" s="133"/>
      <c r="AY103" s="133"/>
      <c r="AZ103" s="133"/>
      <c r="BA103" s="133"/>
      <c r="BB103" s="133"/>
      <c r="BC103" s="133"/>
      <c r="BD103" s="133"/>
      <c r="BE103" s="133"/>
      <c r="BF103" s="133"/>
    </row>
    <row r="104" spans="1:260" ht="23.25" customHeight="1">
      <c r="A104" s="65" t="s">
        <v>33</v>
      </c>
      <c r="B104" s="94"/>
      <c r="C104" s="66">
        <f t="shared" ref="C104:H104" si="13">SUM((C69+C90)-C71)*10%</f>
        <v>0</v>
      </c>
      <c r="D104" s="66">
        <f t="shared" si="13"/>
        <v>0</v>
      </c>
      <c r="E104" s="66">
        <f t="shared" si="13"/>
        <v>0</v>
      </c>
      <c r="F104" s="66">
        <f t="shared" si="13"/>
        <v>0</v>
      </c>
      <c r="G104" s="66">
        <f t="shared" si="13"/>
        <v>0</v>
      </c>
      <c r="H104" s="66">
        <f t="shared" si="13"/>
        <v>0</v>
      </c>
      <c r="I104" s="66">
        <f>SUM(C104:H104)</f>
        <v>0</v>
      </c>
      <c r="J104" s="106"/>
      <c r="K104" s="106"/>
      <c r="L104" s="106"/>
      <c r="M104" s="106"/>
      <c r="N104" s="106"/>
      <c r="O104" s="106"/>
      <c r="P104" s="106"/>
      <c r="Q104" s="106"/>
      <c r="R104" s="106"/>
      <c r="T104" s="370"/>
      <c r="U104" s="370"/>
      <c r="V104" s="133"/>
      <c r="W104" s="12"/>
      <c r="X104" s="30"/>
      <c r="Y104" s="133"/>
      <c r="Z104" s="133"/>
      <c r="AA104" s="133"/>
      <c r="AB104" s="133"/>
      <c r="AC104" s="133"/>
      <c r="AD104" s="133"/>
      <c r="AE104" s="133"/>
      <c r="AF104" s="133"/>
      <c r="AG104" s="133"/>
      <c r="AH104" s="41"/>
      <c r="AI104" s="41"/>
      <c r="AJ104" s="41"/>
      <c r="AK104" s="41"/>
      <c r="AL104" s="41"/>
      <c r="AM104" s="41"/>
      <c r="AN104" s="133"/>
      <c r="AO104" s="133"/>
      <c r="AP104" s="133"/>
      <c r="AQ104" s="133"/>
      <c r="AR104" s="133"/>
      <c r="AS104" s="133"/>
      <c r="AT104" s="133"/>
      <c r="AU104" s="133"/>
      <c r="AV104" s="133"/>
      <c r="AW104" s="133"/>
      <c r="AX104" s="133"/>
      <c r="AY104" s="133"/>
      <c r="AZ104" s="133"/>
      <c r="BA104" s="133"/>
      <c r="BB104" s="133"/>
      <c r="BC104" s="133"/>
      <c r="BD104" s="133"/>
      <c r="BE104" s="133"/>
      <c r="BF104" s="133"/>
    </row>
    <row r="105" spans="1:260" ht="21.75" customHeight="1">
      <c r="A105" s="65" t="s">
        <v>54</v>
      </c>
      <c r="B105" s="94"/>
      <c r="C105" s="91"/>
      <c r="D105" s="91"/>
      <c r="E105" s="91"/>
      <c r="F105" s="91"/>
      <c r="G105" s="91"/>
      <c r="H105" s="91"/>
      <c r="I105" s="66">
        <f>SUM(C105:H105)</f>
        <v>0</v>
      </c>
      <c r="J105" s="106"/>
      <c r="K105" s="106"/>
      <c r="L105" s="106"/>
      <c r="M105" s="106"/>
      <c r="N105" s="106"/>
      <c r="O105" s="106"/>
      <c r="P105" s="106"/>
      <c r="Q105" s="106"/>
      <c r="R105" s="106"/>
      <c r="S105" s="133"/>
      <c r="T105" s="133"/>
      <c r="U105" s="133"/>
      <c r="V105" s="133"/>
      <c r="W105" s="133"/>
      <c r="X105" s="133"/>
      <c r="Y105" s="133"/>
      <c r="Z105" s="133"/>
      <c r="AA105" s="133"/>
      <c r="AB105" s="133"/>
      <c r="AC105" s="133"/>
      <c r="AD105" s="133"/>
      <c r="AE105" s="133"/>
      <c r="AF105" s="133"/>
      <c r="AG105" s="133"/>
      <c r="AH105" s="41"/>
      <c r="AI105" s="41"/>
      <c r="AJ105" s="41"/>
      <c r="AK105" s="41"/>
      <c r="AL105" s="41"/>
      <c r="AM105" s="41"/>
      <c r="AN105" s="133"/>
      <c r="AO105" s="133"/>
      <c r="AP105" s="133"/>
      <c r="AQ105" s="133"/>
      <c r="AR105" s="133"/>
      <c r="AS105" s="133"/>
      <c r="AT105" s="133"/>
      <c r="AU105" s="133"/>
      <c r="AV105" s="133"/>
      <c r="AW105" s="133"/>
      <c r="AX105" s="133"/>
      <c r="AY105" s="133"/>
      <c r="AZ105" s="133"/>
      <c r="BA105" s="133"/>
      <c r="BB105" s="133"/>
      <c r="BC105" s="133"/>
      <c r="BD105" s="133"/>
      <c r="BE105" s="133"/>
      <c r="BF105" s="133"/>
    </row>
    <row r="106" spans="1:260" s="12" customFormat="1" ht="16.5" customHeight="1">
      <c r="A106" s="23"/>
      <c r="B106" s="23"/>
      <c r="C106" s="23"/>
      <c r="D106" s="23"/>
      <c r="E106" s="23"/>
      <c r="F106" s="23"/>
      <c r="G106" s="23"/>
      <c r="H106" s="23"/>
      <c r="I106" s="23"/>
      <c r="J106" s="23"/>
      <c r="K106" s="23"/>
      <c r="L106" s="23"/>
      <c r="M106" s="23"/>
      <c r="N106" s="23"/>
      <c r="O106" s="23"/>
      <c r="P106" s="23"/>
      <c r="Q106" s="23"/>
      <c r="R106" s="23"/>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row>
    <row r="107" spans="1:260" s="12" customFormat="1" ht="16.5" customHeight="1">
      <c r="A107" s="14"/>
      <c r="B107" s="14"/>
      <c r="C107" s="14"/>
      <c r="D107" s="14"/>
      <c r="E107" s="14"/>
      <c r="F107" s="14"/>
      <c r="G107" s="14"/>
      <c r="H107" s="14"/>
      <c r="I107" s="14"/>
      <c r="J107" s="14"/>
      <c r="K107" s="14"/>
      <c r="L107" s="14"/>
      <c r="M107" s="14"/>
      <c r="N107" s="14"/>
      <c r="O107" s="14"/>
      <c r="P107" s="14"/>
      <c r="Q107" s="14"/>
      <c r="R107" s="14"/>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c r="BD107" s="133"/>
      <c r="BE107" s="133"/>
      <c r="BF107" s="133"/>
    </row>
    <row r="108" spans="1:260" ht="15" customHeight="1">
      <c r="A108" s="95" t="s">
        <v>143</v>
      </c>
      <c r="B108" s="21"/>
      <c r="C108" s="21"/>
      <c r="D108" s="21"/>
      <c r="E108" s="21"/>
      <c r="F108" s="21"/>
      <c r="G108" s="21"/>
      <c r="H108" s="21"/>
      <c r="I108" s="21"/>
      <c r="J108" s="21"/>
      <c r="K108" s="21"/>
      <c r="L108" s="21"/>
      <c r="M108" s="21"/>
      <c r="N108" s="21"/>
      <c r="O108" s="1"/>
      <c r="P108" s="1"/>
      <c r="Q108" s="1"/>
      <c r="R108" s="1"/>
    </row>
    <row r="109" spans="1:260" s="12" customFormat="1" ht="6.75" customHeight="1">
      <c r="A109" s="14"/>
      <c r="B109" s="14"/>
      <c r="C109" s="14"/>
      <c r="D109" s="14"/>
      <c r="E109" s="14"/>
      <c r="F109" s="14"/>
      <c r="G109" s="14"/>
      <c r="H109" s="14"/>
      <c r="I109" s="14"/>
      <c r="J109" s="14"/>
      <c r="K109" s="14"/>
      <c r="L109" s="14"/>
      <c r="M109" s="14"/>
      <c r="N109" s="14"/>
      <c r="O109" s="14"/>
      <c r="P109" s="14"/>
      <c r="Q109" s="14"/>
      <c r="R109" s="14"/>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33"/>
      <c r="BE109" s="133"/>
      <c r="BF109" s="133"/>
    </row>
    <row r="110" spans="1:260" s="39" customFormat="1" ht="104.25" customHeight="1">
      <c r="A110" s="372" t="s">
        <v>214</v>
      </c>
      <c r="B110" s="372"/>
      <c r="C110" s="372"/>
      <c r="D110" s="372"/>
      <c r="E110" s="372"/>
      <c r="F110" s="372"/>
      <c r="G110" s="372"/>
      <c r="H110" s="372"/>
      <c r="I110" s="372"/>
      <c r="J110" s="372"/>
      <c r="K110" s="372"/>
      <c r="L110" s="372"/>
      <c r="M110" s="372"/>
      <c r="N110" s="372"/>
      <c r="O110" s="372"/>
      <c r="P110" s="106"/>
      <c r="Q110" s="163"/>
      <c r="R110" s="163"/>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IZ110" s="2"/>
    </row>
    <row r="111" spans="1:260" ht="23.25" customHeight="1">
      <c r="A111" s="375" t="s">
        <v>78</v>
      </c>
      <c r="B111" s="376" t="s">
        <v>28</v>
      </c>
      <c r="C111" s="376"/>
      <c r="D111" s="376"/>
      <c r="E111" s="376"/>
      <c r="F111" s="376"/>
      <c r="G111" s="377" t="s">
        <v>122</v>
      </c>
      <c r="H111" s="363" t="s">
        <v>139</v>
      </c>
      <c r="I111" s="363"/>
      <c r="J111" s="363"/>
      <c r="K111" s="363"/>
      <c r="L111" s="363"/>
      <c r="M111" s="363"/>
      <c r="N111" s="363"/>
      <c r="O111" s="363"/>
      <c r="P111" s="106"/>
      <c r="Q111" s="106"/>
      <c r="R111" s="114"/>
      <c r="T111" s="24"/>
      <c r="U111" s="24"/>
      <c r="V111" s="360"/>
      <c r="W111" s="360"/>
      <c r="X111" s="360"/>
      <c r="Y111" s="360"/>
      <c r="Z111" s="360"/>
      <c r="AA111" s="360"/>
      <c r="AB111" s="360"/>
      <c r="AC111" s="360"/>
      <c r="AD111" s="360"/>
      <c r="AE111" s="360"/>
      <c r="AF111" s="360"/>
      <c r="AG111" s="360"/>
      <c r="AH111" s="360"/>
      <c r="AI111" s="360"/>
      <c r="AJ111" s="360"/>
      <c r="AK111" s="360"/>
      <c r="AL111" s="360"/>
      <c r="AM111" s="360"/>
      <c r="AN111" s="360"/>
      <c r="AO111" s="360"/>
      <c r="AP111" s="360"/>
      <c r="AQ111" s="360"/>
      <c r="AR111" s="360"/>
      <c r="AS111" s="360"/>
      <c r="AT111" s="360"/>
      <c r="AU111" s="360"/>
      <c r="AV111" s="360"/>
      <c r="AW111" s="360"/>
      <c r="AX111" s="360"/>
      <c r="AY111" s="360"/>
      <c r="AZ111" s="360"/>
      <c r="BA111" s="360"/>
      <c r="BB111" s="360"/>
      <c r="BC111" s="360"/>
      <c r="BD111" s="360"/>
      <c r="BE111" s="360"/>
      <c r="BF111" s="360"/>
    </row>
    <row r="112" spans="1:260" ht="78" customHeight="1">
      <c r="A112" s="375"/>
      <c r="B112" s="376"/>
      <c r="C112" s="376"/>
      <c r="D112" s="376"/>
      <c r="E112" s="376"/>
      <c r="F112" s="376"/>
      <c r="G112" s="378"/>
      <c r="H112" s="164" t="s">
        <v>156</v>
      </c>
      <c r="I112" s="165" t="s">
        <v>123</v>
      </c>
      <c r="J112" s="161" t="s">
        <v>140</v>
      </c>
      <c r="K112" s="161" t="s">
        <v>32</v>
      </c>
      <c r="L112" s="165" t="s">
        <v>134</v>
      </c>
      <c r="M112" s="165" t="s">
        <v>135</v>
      </c>
      <c r="N112" s="165" t="s">
        <v>136</v>
      </c>
      <c r="O112" s="162" t="s">
        <v>126</v>
      </c>
      <c r="P112" s="106"/>
      <c r="Q112" s="106"/>
      <c r="R112" s="115"/>
      <c r="S112" s="133"/>
      <c r="V112" s="133"/>
      <c r="W112" s="25"/>
      <c r="X112" s="25"/>
      <c r="Y112" s="25"/>
      <c r="Z112" s="133"/>
      <c r="AA112" s="25"/>
      <c r="AB112" s="25"/>
      <c r="AC112" s="25"/>
      <c r="AD112" s="133"/>
      <c r="AE112" s="25"/>
      <c r="AF112" s="25"/>
      <c r="AG112" s="25"/>
      <c r="AH112" s="133"/>
      <c r="AI112" s="25"/>
      <c r="AJ112" s="25"/>
      <c r="AK112" s="25"/>
      <c r="AL112" s="133"/>
      <c r="AM112" s="25"/>
      <c r="AN112" s="25"/>
      <c r="AO112" s="25"/>
      <c r="AP112" s="133"/>
      <c r="AQ112" s="25"/>
      <c r="AR112" s="25"/>
      <c r="AS112" s="25"/>
      <c r="AT112" s="133"/>
      <c r="AU112" s="25"/>
      <c r="AV112" s="25"/>
      <c r="AW112" s="25"/>
      <c r="AX112" s="133"/>
      <c r="AY112" s="25"/>
      <c r="AZ112" s="25"/>
      <c r="BA112" s="25"/>
      <c r="BB112" s="133"/>
      <c r="BC112" s="25"/>
      <c r="BD112" s="25"/>
      <c r="BE112" s="25"/>
      <c r="BF112" s="360"/>
    </row>
    <row r="113" spans="1:58" ht="15" customHeight="1">
      <c r="A113" s="361"/>
      <c r="B113" s="359"/>
      <c r="C113" s="359"/>
      <c r="D113" s="359"/>
      <c r="E113" s="359"/>
      <c r="F113" s="359"/>
      <c r="G113" s="305"/>
      <c r="H113" s="305"/>
      <c r="I113" s="305"/>
      <c r="J113" s="305"/>
      <c r="K113" s="305"/>
      <c r="L113" s="305"/>
      <c r="M113" s="305"/>
      <c r="N113" s="321"/>
      <c r="O113" s="285">
        <f t="shared" ref="O113:O122" si="14">M113*N113</f>
        <v>0</v>
      </c>
      <c r="P113" s="106"/>
      <c r="Q113" s="106"/>
      <c r="R113" s="116"/>
      <c r="S113" s="42"/>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row>
    <row r="114" spans="1:58" ht="12.75" customHeight="1">
      <c r="A114" s="361"/>
      <c r="B114" s="359"/>
      <c r="C114" s="359"/>
      <c r="D114" s="359"/>
      <c r="E114" s="359"/>
      <c r="F114" s="359"/>
      <c r="G114" s="305"/>
      <c r="H114" s="305"/>
      <c r="I114" s="305"/>
      <c r="J114" s="305"/>
      <c r="K114" s="305"/>
      <c r="L114" s="305"/>
      <c r="M114" s="305"/>
      <c r="N114" s="306"/>
      <c r="O114" s="286">
        <f t="shared" si="14"/>
        <v>0</v>
      </c>
      <c r="P114" s="106"/>
      <c r="Q114" s="106"/>
      <c r="R114" s="116"/>
      <c r="S114" s="42"/>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row>
    <row r="115" spans="1:58" ht="15" customHeight="1">
      <c r="A115" s="361"/>
      <c r="B115" s="359"/>
      <c r="C115" s="359"/>
      <c r="D115" s="359"/>
      <c r="E115" s="359"/>
      <c r="F115" s="359"/>
      <c r="G115" s="305"/>
      <c r="H115" s="305"/>
      <c r="I115" s="305"/>
      <c r="J115" s="305"/>
      <c r="K115" s="305"/>
      <c r="L115" s="305"/>
      <c r="M115" s="305"/>
      <c r="N115" s="306"/>
      <c r="O115" s="286">
        <f t="shared" si="14"/>
        <v>0</v>
      </c>
      <c r="P115" s="106"/>
      <c r="Q115" s="106"/>
      <c r="R115" s="116"/>
      <c r="S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row>
    <row r="116" spans="1:58" ht="15" customHeight="1">
      <c r="A116" s="361"/>
      <c r="B116" s="359"/>
      <c r="C116" s="359"/>
      <c r="D116" s="359"/>
      <c r="E116" s="359"/>
      <c r="F116" s="359"/>
      <c r="G116" s="305"/>
      <c r="H116" s="305"/>
      <c r="I116" s="305"/>
      <c r="J116" s="305"/>
      <c r="K116" s="305"/>
      <c r="L116" s="305"/>
      <c r="M116" s="305"/>
      <c r="N116" s="306"/>
      <c r="O116" s="286">
        <f t="shared" si="14"/>
        <v>0</v>
      </c>
      <c r="P116" s="106"/>
      <c r="Q116" s="106"/>
      <c r="R116" s="116"/>
      <c r="S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row>
    <row r="117" spans="1:58" ht="15" customHeight="1">
      <c r="A117" s="361"/>
      <c r="B117" s="359"/>
      <c r="C117" s="359"/>
      <c r="D117" s="359"/>
      <c r="E117" s="359"/>
      <c r="F117" s="359"/>
      <c r="G117" s="305"/>
      <c r="H117" s="305"/>
      <c r="I117" s="305"/>
      <c r="J117" s="305"/>
      <c r="K117" s="305"/>
      <c r="L117" s="305"/>
      <c r="M117" s="305"/>
      <c r="N117" s="306"/>
      <c r="O117" s="286">
        <f t="shared" si="14"/>
        <v>0</v>
      </c>
      <c r="P117" s="106"/>
      <c r="Q117" s="106"/>
      <c r="R117" s="116"/>
      <c r="S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row>
    <row r="118" spans="1:58" ht="15" customHeight="1">
      <c r="A118" s="361"/>
      <c r="B118" s="359"/>
      <c r="C118" s="359"/>
      <c r="D118" s="359"/>
      <c r="E118" s="359"/>
      <c r="F118" s="359"/>
      <c r="G118" s="305"/>
      <c r="H118" s="305"/>
      <c r="I118" s="305"/>
      <c r="J118" s="305"/>
      <c r="K118" s="305"/>
      <c r="L118" s="305"/>
      <c r="M118" s="305"/>
      <c r="N118" s="306"/>
      <c r="O118" s="286">
        <f t="shared" si="14"/>
        <v>0</v>
      </c>
      <c r="P118" s="106"/>
      <c r="Q118" s="106"/>
      <c r="R118" s="116"/>
      <c r="S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row>
    <row r="119" spans="1:58" ht="15" customHeight="1">
      <c r="A119" s="361"/>
      <c r="B119" s="359"/>
      <c r="C119" s="359"/>
      <c r="D119" s="359"/>
      <c r="E119" s="359"/>
      <c r="F119" s="359"/>
      <c r="G119" s="305"/>
      <c r="H119" s="305"/>
      <c r="I119" s="305"/>
      <c r="J119" s="305"/>
      <c r="K119" s="305"/>
      <c r="L119" s="305"/>
      <c r="M119" s="305"/>
      <c r="N119" s="306"/>
      <c r="O119" s="286">
        <f t="shared" si="14"/>
        <v>0</v>
      </c>
      <c r="P119" s="106"/>
      <c r="Q119" s="106"/>
      <c r="R119" s="116"/>
      <c r="S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row>
    <row r="120" spans="1:58" ht="15" customHeight="1">
      <c r="A120" s="361"/>
      <c r="B120" s="359"/>
      <c r="C120" s="359"/>
      <c r="D120" s="359"/>
      <c r="E120" s="359"/>
      <c r="F120" s="359"/>
      <c r="G120" s="305"/>
      <c r="H120" s="305"/>
      <c r="I120" s="305"/>
      <c r="J120" s="305"/>
      <c r="K120" s="305"/>
      <c r="L120" s="305"/>
      <c r="M120" s="305"/>
      <c r="N120" s="306"/>
      <c r="O120" s="286">
        <f t="shared" si="14"/>
        <v>0</v>
      </c>
      <c r="P120" s="106"/>
      <c r="Q120" s="106"/>
      <c r="R120" s="116"/>
      <c r="S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row>
    <row r="121" spans="1:58" ht="15" customHeight="1">
      <c r="A121" s="361"/>
      <c r="B121" s="359"/>
      <c r="C121" s="359"/>
      <c r="D121" s="359"/>
      <c r="E121" s="359"/>
      <c r="F121" s="359"/>
      <c r="G121" s="305"/>
      <c r="H121" s="305"/>
      <c r="I121" s="305"/>
      <c r="J121" s="305"/>
      <c r="K121" s="305"/>
      <c r="L121" s="305"/>
      <c r="M121" s="305"/>
      <c r="N121" s="306"/>
      <c r="O121" s="286">
        <f t="shared" si="14"/>
        <v>0</v>
      </c>
      <c r="P121" s="106"/>
      <c r="Q121" s="106"/>
      <c r="R121" s="116"/>
      <c r="S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row>
    <row r="122" spans="1:58" ht="15.75" customHeight="1">
      <c r="A122" s="361"/>
      <c r="B122" s="359"/>
      <c r="C122" s="359"/>
      <c r="D122" s="359"/>
      <c r="E122" s="359"/>
      <c r="F122" s="359"/>
      <c r="G122" s="305"/>
      <c r="H122" s="305"/>
      <c r="I122" s="305"/>
      <c r="J122" s="305"/>
      <c r="K122" s="305"/>
      <c r="L122" s="305"/>
      <c r="M122" s="305"/>
      <c r="N122" s="306"/>
      <c r="O122" s="286">
        <f t="shared" si="14"/>
        <v>0</v>
      </c>
      <c r="P122" s="106"/>
      <c r="Q122" s="106"/>
      <c r="R122" s="116"/>
      <c r="S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row>
    <row r="123" spans="1:58">
      <c r="A123" s="65" t="s">
        <v>33</v>
      </c>
      <c r="B123" s="283"/>
      <c r="C123" s="283"/>
      <c r="D123" s="283"/>
      <c r="E123" s="283"/>
      <c r="F123" s="283"/>
      <c r="G123" s="283"/>
      <c r="H123" s="281"/>
      <c r="I123" s="283"/>
      <c r="J123" s="283"/>
      <c r="K123" s="283"/>
      <c r="L123" s="283"/>
      <c r="M123" s="283"/>
      <c r="N123" s="283"/>
      <c r="O123" s="284">
        <f>SUM(O113:O122)</f>
        <v>0</v>
      </c>
      <c r="P123" s="106"/>
      <c r="Q123" s="106"/>
      <c r="R123" s="113"/>
      <c r="S123" s="28"/>
      <c r="T123" s="27"/>
      <c r="U123" s="27"/>
      <c r="V123" s="28"/>
      <c r="W123" s="27"/>
      <c r="X123" s="27"/>
      <c r="Y123" s="28"/>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row>
    <row r="124" spans="1:58" ht="65.25" customHeight="1">
      <c r="A124" s="63"/>
      <c r="B124" s="135" t="str">
        <f t="shared" ref="B124:H124" si="15">B60</f>
        <v>WP0</v>
      </c>
      <c r="C124" s="135" t="str">
        <f t="shared" si="15"/>
        <v>WP1</v>
      </c>
      <c r="D124" s="135" t="str">
        <f t="shared" si="15"/>
        <v>WP2</v>
      </c>
      <c r="E124" s="135" t="str">
        <f t="shared" si="15"/>
        <v>WP3</v>
      </c>
      <c r="F124" s="135" t="str">
        <f t="shared" si="15"/>
        <v>WP4</v>
      </c>
      <c r="G124" s="135" t="str">
        <f t="shared" si="15"/>
        <v>WP5</v>
      </c>
      <c r="H124" s="135" t="str">
        <f t="shared" si="15"/>
        <v>WP6</v>
      </c>
      <c r="I124" s="135" t="s">
        <v>33</v>
      </c>
      <c r="J124" s="106"/>
      <c r="K124" s="106"/>
      <c r="L124" s="106"/>
      <c r="M124" s="106"/>
      <c r="N124" s="106"/>
      <c r="O124" s="106"/>
      <c r="P124" s="106"/>
      <c r="Q124" s="106"/>
      <c r="R124" s="106"/>
      <c r="V124" s="133"/>
      <c r="W124" s="12"/>
      <c r="X124" s="24"/>
      <c r="Y124" s="133"/>
      <c r="Z124" s="133"/>
      <c r="AA124" s="133"/>
      <c r="AB124" s="133"/>
      <c r="AC124" s="133"/>
      <c r="AD124" s="133"/>
      <c r="AE124" s="133"/>
      <c r="AF124" s="133"/>
      <c r="AG124" s="133"/>
      <c r="AH124" s="133"/>
      <c r="AI124" s="133"/>
      <c r="AJ124" s="133"/>
      <c r="AK124" s="133"/>
      <c r="AL124" s="133"/>
      <c r="AM124" s="133"/>
      <c r="AN124" s="133"/>
      <c r="AO124" s="133"/>
      <c r="AP124" s="133"/>
      <c r="AQ124" s="133"/>
      <c r="AR124" s="133"/>
      <c r="AS124" s="133"/>
      <c r="AT124" s="133"/>
      <c r="AU124" s="133"/>
      <c r="AV124" s="133"/>
      <c r="AW124" s="133"/>
      <c r="AX124" s="133"/>
      <c r="AY124" s="133"/>
      <c r="AZ124" s="133"/>
      <c r="BA124" s="133"/>
      <c r="BB124" s="133"/>
      <c r="BC124" s="133"/>
      <c r="BD124" s="133"/>
      <c r="BE124" s="133"/>
      <c r="BF124" s="133"/>
    </row>
    <row r="125" spans="1:58" ht="20.25" customHeight="1">
      <c r="A125" s="135" t="str">
        <f t="shared" ref="A125:A132" si="16">A61</f>
        <v>P0</v>
      </c>
      <c r="B125" s="64">
        <f>SUMPRODUCT(($J$113:$J$122="P0")*($I$113:$I$122&lt;&gt;"")*($I$113:$I$122="WP0")*($O$113:$O$122))</f>
        <v>0</v>
      </c>
      <c r="C125" s="93"/>
      <c r="D125" s="93"/>
      <c r="E125" s="93"/>
      <c r="F125" s="93"/>
      <c r="G125" s="93"/>
      <c r="H125" s="93"/>
      <c r="I125" s="104">
        <f>SUM(B125)</f>
        <v>0</v>
      </c>
      <c r="J125" s="106"/>
      <c r="K125" s="106"/>
      <c r="L125" s="106"/>
      <c r="M125" s="106"/>
      <c r="N125" s="358" t="str">
        <f>IF(I133=O123,"OK","ERRORE - Seleziona una delle opzioni WP e/o Periodo per ogni voce di spesa / ERROR -  Select one of the option WP and/or Period per each single budget line!")</f>
        <v>OK</v>
      </c>
      <c r="O125" s="358"/>
      <c r="P125" s="106"/>
      <c r="Q125" s="106"/>
      <c r="R125" s="106"/>
      <c r="V125" s="133"/>
      <c r="W125" s="12"/>
      <c r="X125" s="30"/>
      <c r="AA125" s="133"/>
      <c r="AB125" s="133"/>
      <c r="AC125" s="133"/>
      <c r="AD125" s="133"/>
      <c r="AE125" s="133"/>
      <c r="AF125" s="133"/>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33"/>
      <c r="BE125" s="133"/>
      <c r="BF125" s="133"/>
    </row>
    <row r="126" spans="1:58" ht="13.5" customHeight="1">
      <c r="A126" s="135" t="str">
        <f t="shared" si="16"/>
        <v>P1</v>
      </c>
      <c r="B126" s="93"/>
      <c r="C126" s="64">
        <f>SUMPRODUCT(($J$113:$J$122="P1")*($I$113:$I$122&lt;&gt;"")*($I$113:$I$122="WP1")*($O$113:$O$122))</f>
        <v>0</v>
      </c>
      <c r="D126" s="64">
        <f>SUMPRODUCT(($J$113:$J$122="P1")*($I$113:$I$122&lt;&gt;"")*($I$113:$I$122="WP2")*($O$113:$O$122))</f>
        <v>0</v>
      </c>
      <c r="E126" s="64">
        <f>SUMPRODUCT(($J$113:$J$122="P1")*($I$113:$I$122&lt;&gt;"")*($I$113:$I$122="WP3")*($O$113:$O$122))</f>
        <v>0</v>
      </c>
      <c r="F126" s="64">
        <f>SUMPRODUCT(($J$113:$J$122="P1")*($I$113:$I$122&lt;&gt;"")*($I$113:$I$122="WP4")*($O$113:$O$122))</f>
        <v>0</v>
      </c>
      <c r="G126" s="64">
        <f>SUMPRODUCT(($J$113:$J$122="P1")*($I$113:$I$122&lt;&gt;"")*($I$113:$I$122="WP5")*($O$113:$O$122))</f>
        <v>0</v>
      </c>
      <c r="H126" s="64">
        <f>SUMPRODUCT(($J$113:$J$122="P1")*($I$113:$I$122&lt;&gt;"")*($I$113:$I$122="WP6")*($O$113:$O$122))</f>
        <v>0</v>
      </c>
      <c r="I126" s="104">
        <f>SUM(C126:H126)</f>
        <v>0</v>
      </c>
      <c r="J126" s="106"/>
      <c r="K126" s="106"/>
      <c r="L126" s="106"/>
      <c r="M126" s="106"/>
      <c r="N126" s="358"/>
      <c r="O126" s="358"/>
      <c r="P126" s="106"/>
      <c r="Q126" s="106"/>
      <c r="R126" s="106"/>
      <c r="V126" s="133"/>
      <c r="W126" s="12"/>
      <c r="X126" s="30"/>
      <c r="AA126" s="133"/>
      <c r="AB126" s="133"/>
      <c r="AC126" s="133"/>
      <c r="AD126" s="133"/>
      <c r="AE126" s="133"/>
      <c r="AF126" s="133"/>
      <c r="AG126" s="133"/>
      <c r="AH126" s="133"/>
      <c r="AI126" s="133"/>
      <c r="AJ126" s="133"/>
      <c r="AK126" s="133"/>
      <c r="AL126" s="133"/>
      <c r="AM126" s="133"/>
      <c r="AN126" s="133"/>
      <c r="AO126" s="133"/>
      <c r="AP126" s="133"/>
      <c r="AQ126" s="133"/>
      <c r="AR126" s="133"/>
      <c r="AS126" s="133"/>
      <c r="AT126" s="133"/>
      <c r="AU126" s="133"/>
      <c r="AV126" s="133"/>
      <c r="AW126" s="133"/>
      <c r="AX126" s="133"/>
      <c r="AY126" s="133"/>
      <c r="AZ126" s="133"/>
      <c r="BA126" s="133"/>
      <c r="BB126" s="133"/>
      <c r="BC126" s="133"/>
      <c r="BD126" s="133"/>
      <c r="BE126" s="133"/>
      <c r="BF126" s="133"/>
    </row>
    <row r="127" spans="1:58" ht="13.5" customHeight="1">
      <c r="A127" s="135" t="str">
        <f t="shared" si="16"/>
        <v>P2</v>
      </c>
      <c r="B127" s="93"/>
      <c r="C127" s="64">
        <f>SUMPRODUCT(($J$113:$J$122="P2")*($I$113:$I$122&lt;&gt;"")*($I$113:$I$122="WP1")*($O$113:$O$122))</f>
        <v>0</v>
      </c>
      <c r="D127" s="64">
        <f>SUMPRODUCT(($J$113:$J$122="P2")*($I$113:$I$122&lt;&gt;"")*($I$113:$I$122="WP2")*($O$113:$O$122))</f>
        <v>0</v>
      </c>
      <c r="E127" s="64">
        <f>SUMPRODUCT(($J$113:$J$122="P2")*($I$113:$I$122&lt;&gt;"")*($I$113:$I$122="WP3")*($O$113:$O$122))</f>
        <v>0</v>
      </c>
      <c r="F127" s="64">
        <f>SUMPRODUCT(($J$113:$J$122="P2")*($I$113:$I$122&lt;&gt;"")*($I$113:$I$122="WP4")*($O$113:$O$122))</f>
        <v>0</v>
      </c>
      <c r="G127" s="64">
        <f>SUMPRODUCT(($J$113:$J$122="P2")*($I$113:$I$122&lt;&gt;"")*($I$113:$I$122="WP5")*($O$113:$O$122))</f>
        <v>0</v>
      </c>
      <c r="H127" s="64">
        <f>SUMPRODUCT(($J$113:$J$122="P2")*($I$113:$I$122&lt;&gt;"")*($I$113:$I$122="WP6")*($O$113:$O$122))</f>
        <v>0</v>
      </c>
      <c r="I127" s="104">
        <f t="shared" ref="I127:I132" si="17">SUM(C127:H127)</f>
        <v>0</v>
      </c>
      <c r="J127" s="106"/>
      <c r="K127" s="106"/>
      <c r="L127" s="106"/>
      <c r="M127" s="106"/>
      <c r="N127" s="358"/>
      <c r="O127" s="358"/>
      <c r="P127" s="106"/>
      <c r="V127" s="133"/>
      <c r="W127" s="12"/>
      <c r="X127" s="30"/>
      <c r="AA127" s="133"/>
      <c r="AB127" s="133"/>
      <c r="AC127" s="133"/>
      <c r="AD127" s="133"/>
      <c r="AE127" s="133"/>
      <c r="AF127" s="133"/>
      <c r="AG127" s="133"/>
      <c r="AH127" s="133"/>
      <c r="AI127" s="133"/>
      <c r="AJ127" s="133"/>
      <c r="AK127" s="133"/>
      <c r="AL127" s="133"/>
      <c r="AM127" s="133"/>
      <c r="AN127" s="133"/>
      <c r="AO127" s="133"/>
      <c r="AP127" s="133"/>
      <c r="AQ127" s="133"/>
      <c r="AR127" s="133"/>
      <c r="AS127" s="133"/>
      <c r="AT127" s="133"/>
      <c r="AU127" s="133"/>
      <c r="AV127" s="133"/>
      <c r="AW127" s="133"/>
      <c r="AX127" s="133"/>
      <c r="AY127" s="133"/>
      <c r="AZ127" s="133"/>
      <c r="BA127" s="133"/>
      <c r="BB127" s="133"/>
      <c r="BC127" s="133"/>
      <c r="BD127" s="133"/>
      <c r="BE127" s="133"/>
      <c r="BF127" s="133"/>
    </row>
    <row r="128" spans="1:58" ht="13.5" customHeight="1">
      <c r="A128" s="135" t="str">
        <f t="shared" si="16"/>
        <v>P3</v>
      </c>
      <c r="B128" s="93"/>
      <c r="C128" s="64">
        <f>SUMPRODUCT(($J$113:$J$122="P3")*($I$113:$I$122&lt;&gt;"")*($I$113:$I$122="WP1")*($O$113:$O$122))</f>
        <v>0</v>
      </c>
      <c r="D128" s="64">
        <f>SUMPRODUCT(($J$113:$J$122="P3")*($I$113:$I$122&lt;&gt;"")*($I$113:$I$122="WP2")*($O$113:$O$122))</f>
        <v>0</v>
      </c>
      <c r="E128" s="64">
        <f>SUMPRODUCT(($J$113:$J$122="P3")*($I$113:$I$122&lt;&gt;"")*($I$113:$I$122="WP3")*($O$113:$O$122))</f>
        <v>0</v>
      </c>
      <c r="F128" s="64">
        <f>SUMPRODUCT(($J$113:$J$122="P3")*($I$113:$I$122&lt;&gt;"")*($I$113:$I$122="WP4")*($O$113:$O$122))</f>
        <v>0</v>
      </c>
      <c r="G128" s="64">
        <f>SUMPRODUCT(($J$113:$J$122="P3")*($I$113:$I$122&lt;&gt;"")*($I$113:$I$122="WP5")*($O$113:$O$122))</f>
        <v>0</v>
      </c>
      <c r="H128" s="64">
        <f>SUMPRODUCT(($J$113:$J$122="P3")*($I$113:$I$122&lt;&gt;"")*($I$113:$I$122="WP6")*($O$113:$O$122))</f>
        <v>0</v>
      </c>
      <c r="I128" s="104">
        <f t="shared" si="17"/>
        <v>0</v>
      </c>
      <c r="J128" s="106"/>
      <c r="K128" s="106"/>
      <c r="L128" s="106"/>
      <c r="M128" s="106"/>
      <c r="N128" s="358"/>
      <c r="O128" s="358"/>
      <c r="P128" s="106"/>
      <c r="V128" s="133"/>
      <c r="W128" s="12"/>
      <c r="X128" s="30"/>
      <c r="AA128" s="133"/>
      <c r="AB128" s="133"/>
      <c r="AC128" s="133"/>
      <c r="AD128" s="133"/>
      <c r="AE128" s="133"/>
      <c r="AF128" s="133"/>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33"/>
      <c r="BE128" s="133"/>
      <c r="BF128" s="133"/>
    </row>
    <row r="129" spans="1:260" ht="13.5" customHeight="1">
      <c r="A129" s="135" t="str">
        <f t="shared" si="16"/>
        <v>P4</v>
      </c>
      <c r="B129" s="93"/>
      <c r="C129" s="64">
        <f>SUMPRODUCT(($J$113:$J$122="P4")*($I$113:$I$122&lt;&gt;"")*($I$113:$I$122="WP1")*($O$113:$O$122))</f>
        <v>0</v>
      </c>
      <c r="D129" s="64">
        <f>SUMPRODUCT(($J$113:$J$122="P4")*($I$113:$I$122&lt;&gt;"")*($I$113:$I$122="WP2")*($O$113:$O$122))</f>
        <v>0</v>
      </c>
      <c r="E129" s="64">
        <f>SUMPRODUCT(($J$113:$J$122="P4")*($I$113:$I$122&lt;&gt;"")*($I$113:$I$122="WP3")*($O$113:$O$122))</f>
        <v>0</v>
      </c>
      <c r="F129" s="64">
        <f>SUMPRODUCT(($J$113:$J$122="P4")*($I$113:$I$122&lt;&gt;"")*($I$113:$I$122="WP4")*($O$113:$O$122))</f>
        <v>0</v>
      </c>
      <c r="G129" s="64">
        <f>SUMPRODUCT(($J$113:$J$122="P4")*($I$113:$I$122&lt;&gt;"")*($I$113:$I$122="WP5")*($O$113:$O$122))</f>
        <v>0</v>
      </c>
      <c r="H129" s="64">
        <f>SUMPRODUCT(($J$113:$J$122="P4")*($I$113:$I$122&lt;&gt;"")*($I$113:$I$122="WP6")*($O$113:$O$122))</f>
        <v>0</v>
      </c>
      <c r="I129" s="104">
        <f t="shared" si="17"/>
        <v>0</v>
      </c>
      <c r="J129" s="106"/>
      <c r="K129" s="106"/>
      <c r="L129" s="106"/>
      <c r="M129" s="106"/>
      <c r="N129" s="358"/>
      <c r="O129" s="358"/>
      <c r="P129" s="106"/>
      <c r="V129" s="133"/>
      <c r="W129" s="12"/>
      <c r="X129" s="30"/>
      <c r="AA129" s="133"/>
      <c r="AB129" s="133"/>
      <c r="AC129" s="133"/>
      <c r="AD129" s="133"/>
      <c r="AE129" s="133"/>
      <c r="AF129" s="133"/>
      <c r="AG129" s="133"/>
      <c r="AH129" s="133"/>
      <c r="AI129" s="133"/>
      <c r="AJ129" s="133"/>
      <c r="AK129" s="133"/>
      <c r="AL129" s="133"/>
      <c r="AM129" s="133"/>
      <c r="AN129" s="133"/>
      <c r="AO129" s="133"/>
      <c r="AP129" s="133"/>
      <c r="AQ129" s="133"/>
      <c r="AR129" s="133"/>
      <c r="AS129" s="133"/>
      <c r="AT129" s="133"/>
      <c r="AU129" s="133"/>
      <c r="AV129" s="133"/>
      <c r="AW129" s="133"/>
      <c r="AX129" s="133"/>
      <c r="AY129" s="133"/>
      <c r="AZ129" s="133"/>
      <c r="BA129" s="133"/>
      <c r="BB129" s="133"/>
      <c r="BC129" s="133"/>
      <c r="BD129" s="133"/>
      <c r="BE129" s="133"/>
      <c r="BF129" s="133"/>
    </row>
    <row r="130" spans="1:260" ht="13.5" customHeight="1">
      <c r="A130" s="135" t="str">
        <f t="shared" si="16"/>
        <v>P5</v>
      </c>
      <c r="B130" s="93"/>
      <c r="C130" s="64">
        <f>SUMPRODUCT(($J$113:$J$122="P5")*($I$113:$I$122&lt;&gt;"")*($I$113:$I$122="WP1")*($O$113:$O$122))</f>
        <v>0</v>
      </c>
      <c r="D130" s="64">
        <f>SUMPRODUCT(($J$113:$J$122="P5")*($I$113:$I$122&lt;&gt;"")*($I$113:$I$122="WP2")*($O$113:$O$122))</f>
        <v>0</v>
      </c>
      <c r="E130" s="64">
        <f>SUMPRODUCT(($J$113:$J$122="P5")*($I$113:$I$122&lt;&gt;"")*($I$113:$I$122="WP3")*($O$113:$O$122))</f>
        <v>0</v>
      </c>
      <c r="F130" s="64">
        <f>SUMPRODUCT(($J$113:$J$122="P5")*($I$113:$I$122&lt;&gt;"")*($I$113:$I$122="WP4")*($O$113:$O$122))</f>
        <v>0</v>
      </c>
      <c r="G130" s="64">
        <f>SUMPRODUCT(($J$113:$J$122="P5")*($I$113:$I$122&lt;&gt;"")*($I$113:$I$122="WP5")*($O$113:$O$122))</f>
        <v>0</v>
      </c>
      <c r="H130" s="64">
        <f>SUMPRODUCT(($J$113:$J$122="P5")*($I$113:$I$122&lt;&gt;"")*($I$113:$I$122="WP6")*($O$113:$O$122))</f>
        <v>0</v>
      </c>
      <c r="I130" s="104">
        <f t="shared" si="17"/>
        <v>0</v>
      </c>
      <c r="J130" s="106"/>
      <c r="K130" s="106"/>
      <c r="L130" s="106"/>
      <c r="M130" s="106"/>
      <c r="N130" s="358"/>
      <c r="O130" s="358"/>
      <c r="P130" s="106"/>
      <c r="V130" s="133"/>
      <c r="W130" s="12"/>
      <c r="X130" s="30"/>
      <c r="AA130" s="133"/>
      <c r="AB130" s="133"/>
      <c r="AC130" s="133"/>
      <c r="AD130" s="133"/>
      <c r="AE130" s="133"/>
      <c r="AF130" s="133"/>
      <c r="AG130" s="133"/>
      <c r="AH130" s="133"/>
      <c r="AI130" s="133"/>
      <c r="AJ130" s="133"/>
      <c r="AK130" s="133"/>
      <c r="AL130" s="133"/>
      <c r="AM130" s="133"/>
      <c r="AN130" s="133"/>
      <c r="AO130" s="133"/>
      <c r="AP130" s="133"/>
      <c r="AQ130" s="133"/>
      <c r="AR130" s="133"/>
      <c r="AS130" s="133"/>
      <c r="AT130" s="133"/>
      <c r="AU130" s="133"/>
      <c r="AV130" s="133"/>
      <c r="AW130" s="133"/>
      <c r="AX130" s="133"/>
      <c r="AY130" s="133"/>
      <c r="AZ130" s="133"/>
      <c r="BA130" s="133"/>
      <c r="BB130" s="133"/>
      <c r="BC130" s="133"/>
      <c r="BD130" s="133"/>
      <c r="BE130" s="133"/>
      <c r="BF130" s="133"/>
    </row>
    <row r="131" spans="1:260" ht="13.5" customHeight="1">
      <c r="A131" s="135" t="str">
        <f t="shared" si="16"/>
        <v>P6</v>
      </c>
      <c r="B131" s="93"/>
      <c r="C131" s="64">
        <f>SUMPRODUCT(($J$113:$J$122="P6")*($I$113:$I$122&lt;&gt;"")*($I$113:$I$122="WP1")*($O$113:$O$122))</f>
        <v>0</v>
      </c>
      <c r="D131" s="64">
        <f>SUMPRODUCT(($J$113:$J$122="P6")*($I$113:$I$122&lt;&gt;"")*($I$113:$I$122="WP2")*($O$113:$O$122))</f>
        <v>0</v>
      </c>
      <c r="E131" s="64">
        <f>SUMPRODUCT(($J$113:$J$122="P6")*($I$113:$I$122&lt;&gt;"")*($I$113:$I$122="WP3")*($O$113:$O$122))</f>
        <v>0</v>
      </c>
      <c r="F131" s="64">
        <f>SUMPRODUCT(($J$113:$J$122="P6")*($I$113:$I$122&lt;&gt;"")*($I$113:$I$122="WP4")*($O$113:$O$122))</f>
        <v>0</v>
      </c>
      <c r="G131" s="64">
        <f>SUMPRODUCT(($J$113:$J$122="P6")*($I$113:$I$122&lt;&gt;"")*($I$113:$I$122="WP5")*($O$113:$O$122))</f>
        <v>0</v>
      </c>
      <c r="H131" s="64">
        <f>SUMPRODUCT(($J$113:$J$122="P6")*($I$113:$I$122&lt;&gt;"")*($I$113:$I$122="WP6")*($O$113:$O$122))</f>
        <v>0</v>
      </c>
      <c r="I131" s="104">
        <f t="shared" si="17"/>
        <v>0</v>
      </c>
      <c r="J131" s="106"/>
      <c r="K131" s="106"/>
      <c r="L131" s="106"/>
      <c r="M131" s="106"/>
      <c r="N131" s="358"/>
      <c r="O131" s="358"/>
      <c r="P131" s="106"/>
      <c r="V131" s="133"/>
      <c r="W131" s="12"/>
      <c r="X131" s="30"/>
      <c r="AA131" s="133"/>
      <c r="AB131" s="133"/>
      <c r="AC131" s="133"/>
      <c r="AD131" s="133"/>
      <c r="AE131" s="133"/>
      <c r="AF131" s="133"/>
      <c r="AG131" s="133"/>
      <c r="AH131" s="133"/>
      <c r="AI131" s="133"/>
      <c r="AJ131" s="133"/>
      <c r="AK131" s="133"/>
      <c r="AL131" s="133"/>
      <c r="AM131" s="133"/>
      <c r="AN131" s="133"/>
      <c r="AO131" s="133"/>
      <c r="AP131" s="133"/>
      <c r="AQ131" s="133"/>
      <c r="AR131" s="133"/>
      <c r="AS131" s="133"/>
      <c r="AT131" s="133"/>
      <c r="AU131" s="133"/>
      <c r="AV131" s="133"/>
      <c r="AW131" s="133"/>
      <c r="AX131" s="133"/>
      <c r="AY131" s="133"/>
      <c r="AZ131" s="133"/>
      <c r="BA131" s="133"/>
      <c r="BB131" s="133"/>
      <c r="BC131" s="133"/>
      <c r="BD131" s="133"/>
      <c r="BE131" s="133"/>
      <c r="BF131" s="133"/>
    </row>
    <row r="132" spans="1:260" ht="13.5" customHeight="1">
      <c r="A132" s="135" t="str">
        <f t="shared" si="16"/>
        <v>P7</v>
      </c>
      <c r="B132" s="93"/>
      <c r="C132" s="64">
        <f>SUMPRODUCT(($J$113:$J$122="P7")*($I$113:$I$122&lt;&gt;"")*($I$113:$I$122="WP1")*($O$113:$O$122))</f>
        <v>0</v>
      </c>
      <c r="D132" s="64">
        <f>SUMPRODUCT(($J$113:$J$122="P7")*($I$113:$I$122&lt;&gt;"")*($I$113:$I$122="WP2")*($O$113:$O$122))</f>
        <v>0</v>
      </c>
      <c r="E132" s="64">
        <f>SUMPRODUCT(($J$113:$J$122="P7")*($I$113:$I$122&lt;&gt;"")*($I$113:$I$122="WP3")*($O$113:$O$122))</f>
        <v>0</v>
      </c>
      <c r="F132" s="64">
        <f>SUMPRODUCT(($J$113:$J$122="P7")*($I$113:$I$122&lt;&gt;"")*($I$113:$I$122="WP4")*($O$113:$O$122))</f>
        <v>0</v>
      </c>
      <c r="G132" s="64">
        <f>SUMPRODUCT(($J$113:$J$122="P7")*($I$113:$I$122&lt;&gt;"")*($I$113:$I$122="WP5")*($O$113:$O$122))</f>
        <v>0</v>
      </c>
      <c r="H132" s="64">
        <f>SUMPRODUCT(($J$113:$J$122="P7")*($I$113:$I$122&lt;&gt;"")*($I$113:$I$122="WP6")*($O$113:$O$122))</f>
        <v>0</v>
      </c>
      <c r="I132" s="104">
        <f t="shared" si="17"/>
        <v>0</v>
      </c>
      <c r="J132" s="106"/>
      <c r="K132" s="106"/>
      <c r="L132" s="106"/>
      <c r="M132" s="106"/>
      <c r="N132" s="106"/>
      <c r="O132" s="106"/>
      <c r="P132" s="106"/>
      <c r="V132" s="133"/>
      <c r="W132" s="12"/>
      <c r="X132" s="30"/>
      <c r="Y132" s="133"/>
      <c r="Z132" s="133"/>
      <c r="AA132" s="133"/>
      <c r="AB132" s="133"/>
      <c r="AC132" s="133"/>
      <c r="AD132" s="133"/>
      <c r="AE132" s="133"/>
      <c r="AF132" s="133"/>
      <c r="AG132" s="133"/>
      <c r="AH132" s="133"/>
      <c r="AI132" s="133"/>
      <c r="AJ132" s="133"/>
      <c r="AK132" s="133"/>
      <c r="AL132" s="133"/>
      <c r="AM132" s="133"/>
      <c r="AN132" s="133"/>
      <c r="AO132" s="133"/>
      <c r="AP132" s="133"/>
      <c r="AQ132" s="133"/>
      <c r="AR132" s="133"/>
      <c r="AS132" s="133"/>
      <c r="AT132" s="133"/>
      <c r="AU132" s="133"/>
      <c r="AV132" s="133"/>
      <c r="AW132" s="133"/>
      <c r="AX132" s="133"/>
      <c r="AY132" s="133"/>
      <c r="AZ132" s="133"/>
      <c r="BA132" s="133"/>
      <c r="BB132" s="133"/>
      <c r="BC132" s="133"/>
      <c r="BD132" s="133"/>
      <c r="BE132" s="133"/>
      <c r="BF132" s="133"/>
    </row>
    <row r="133" spans="1:260" ht="21.75" customHeight="1">
      <c r="A133" s="65" t="s">
        <v>33</v>
      </c>
      <c r="B133" s="66">
        <f>SUM(B$125:B$132)</f>
        <v>0</v>
      </c>
      <c r="C133" s="66">
        <f>SUM(C126:C132)</f>
        <v>0</v>
      </c>
      <c r="D133" s="66">
        <f t="shared" ref="D133:H133" si="18">SUM(D126:D132)</f>
        <v>0</v>
      </c>
      <c r="E133" s="66">
        <f t="shared" si="18"/>
        <v>0</v>
      </c>
      <c r="F133" s="66">
        <f t="shared" si="18"/>
        <v>0</v>
      </c>
      <c r="G133" s="66">
        <f t="shared" si="18"/>
        <v>0</v>
      </c>
      <c r="H133" s="66">
        <f t="shared" si="18"/>
        <v>0</v>
      </c>
      <c r="I133" s="66">
        <f>SUM(I125:I132)</f>
        <v>0</v>
      </c>
      <c r="J133" s="106"/>
      <c r="K133" s="106"/>
      <c r="L133" s="106"/>
      <c r="M133" s="106"/>
      <c r="N133" s="106"/>
      <c r="O133" s="106"/>
      <c r="P133" s="106"/>
      <c r="V133" s="133"/>
      <c r="W133" s="12"/>
      <c r="X133" s="30"/>
      <c r="Y133" s="133"/>
      <c r="Z133" s="133"/>
      <c r="AA133" s="133"/>
      <c r="AB133" s="133"/>
      <c r="AC133" s="133"/>
      <c r="AD133" s="133"/>
      <c r="AE133" s="133"/>
      <c r="AF133" s="133"/>
      <c r="AG133" s="133"/>
      <c r="AH133" s="133"/>
      <c r="AI133" s="133"/>
      <c r="AJ133" s="133"/>
      <c r="AK133" s="133"/>
      <c r="AL133" s="133"/>
      <c r="AM133" s="133"/>
      <c r="AN133" s="133"/>
      <c r="AO133" s="133"/>
      <c r="AP133" s="133"/>
      <c r="AQ133" s="133"/>
      <c r="AR133" s="133"/>
      <c r="AS133" s="133"/>
      <c r="AT133" s="133"/>
      <c r="AU133" s="133"/>
      <c r="AV133" s="133"/>
      <c r="AW133" s="133"/>
      <c r="AX133" s="133"/>
      <c r="AY133" s="133"/>
      <c r="AZ133" s="133"/>
      <c r="BA133" s="133"/>
      <c r="BB133" s="133"/>
      <c r="BC133" s="133"/>
      <c r="BD133" s="133"/>
      <c r="BE133" s="133"/>
      <c r="BF133" s="133"/>
    </row>
    <row r="134" spans="1:260" ht="18.75" customHeight="1">
      <c r="A134" s="65" t="s">
        <v>54</v>
      </c>
      <c r="B134" s="94"/>
      <c r="C134" s="66">
        <f>SUMPRODUCT(($I$113:$I$122="WP1")*($K$113:$K$122&lt;&gt;"")*($K$113:$K$122="fuori area / outside the area")*($O$113:$O$122))</f>
        <v>0</v>
      </c>
      <c r="D134" s="66">
        <f>SUMPRODUCT(($I$113:$I$122="WP2")*($K$113:$K$122&lt;&gt;"")*($K$113:$K$122="fuori area / outside the area")*($O$113:$O$122))</f>
        <v>0</v>
      </c>
      <c r="E134" s="66">
        <f>SUMPRODUCT(($I$113:$I$122="WP3")*($K$113:$K$122&lt;&gt;"")*($K$113:$K$122="fuori area / outside the area")*($O$113:$O$122))</f>
        <v>0</v>
      </c>
      <c r="F134" s="66">
        <f>SUMPRODUCT(($I$113:$I$122="WP4")*($K$113:$K$122&lt;&gt;"")*($K$113:$K$122="fuori area / outside the area")*($O$113:$O$122))</f>
        <v>0</v>
      </c>
      <c r="G134" s="66">
        <f>SUMPRODUCT(($I$113:$I$122="WP5")*($K$113:$K$122&lt;&gt;"")*($K$113:$K$122="fuori area / outside the area")*($O$113:$O$122))</f>
        <v>0</v>
      </c>
      <c r="H134" s="66">
        <f>SUMPRODUCT(($I$113:$I$122="WP6")*($K$113:$K$122&lt;&gt;"")*($K$113:$K$122="fuori area / outside the area")*($O$113:$O$122))</f>
        <v>0</v>
      </c>
      <c r="I134" s="66">
        <f>SUM(C134:H134)</f>
        <v>0</v>
      </c>
      <c r="J134" s="106"/>
      <c r="K134" s="106"/>
      <c r="L134" s="106"/>
      <c r="M134" s="106"/>
      <c r="N134" s="106"/>
      <c r="O134" s="106"/>
      <c r="P134" s="106"/>
      <c r="Q134" s="106"/>
      <c r="R134" s="106"/>
      <c r="S134" s="31"/>
      <c r="T134" s="31"/>
      <c r="U134" s="31"/>
      <c r="V134" s="133"/>
      <c r="W134" s="133"/>
      <c r="X134" s="133"/>
      <c r="Y134" s="133"/>
      <c r="Z134" s="133"/>
      <c r="AA134" s="133"/>
      <c r="AB134" s="133"/>
      <c r="AC134" s="133"/>
      <c r="AD134" s="133"/>
      <c r="AE134" s="133"/>
      <c r="AF134" s="133"/>
      <c r="AG134" s="133"/>
      <c r="AH134" s="133"/>
      <c r="AI134" s="133"/>
      <c r="AJ134" s="133"/>
      <c r="AK134" s="133"/>
      <c r="AL134" s="133"/>
      <c r="AM134" s="133"/>
      <c r="AN134" s="133"/>
      <c r="AO134" s="133"/>
      <c r="AP134" s="133"/>
      <c r="AQ134" s="133"/>
      <c r="AR134" s="133"/>
      <c r="AS134" s="133"/>
      <c r="AT134" s="133"/>
      <c r="AU134" s="133"/>
      <c r="AV134" s="133"/>
      <c r="AW134" s="133"/>
      <c r="AX134" s="133"/>
      <c r="AY134" s="133"/>
      <c r="AZ134" s="133"/>
      <c r="BA134" s="133"/>
      <c r="BB134" s="133"/>
      <c r="BC134" s="133"/>
      <c r="BD134" s="133"/>
      <c r="BE134" s="133"/>
      <c r="BF134" s="133"/>
    </row>
    <row r="135" spans="1:260" s="12" customFormat="1" ht="32.25" customHeight="1">
      <c r="A135" s="65" t="s">
        <v>173</v>
      </c>
      <c r="B135" s="94"/>
      <c r="C135" s="66">
        <f>SUMPRODUCT(($I$113:$I$122="WP1")*($H$113:$H$122&lt;&gt;"")*($H$113:$H$122="SI/YES")*($O$113:$O$122))</f>
        <v>0</v>
      </c>
      <c r="D135" s="66">
        <f>SUMPRODUCT(($I$113:$I$122="WP2")*($H$113:$H$122&lt;&gt;"")*($H$113:$H$122="SI/YES")*($O$113:$O$122))</f>
        <v>0</v>
      </c>
      <c r="E135" s="66">
        <f>SUMPRODUCT(($I$113:$I$122="WP3")*($H$113:$H$122&lt;&gt;"")*($H$113:$H$122="SI/YES")*($O$113:$O$122))</f>
        <v>0</v>
      </c>
      <c r="F135" s="66">
        <f>SUMPRODUCT(($I$113:$I$122="WP4")*($H$113:$H$122&lt;&gt;"")*($H$113:$H$122="SI/YES")*($O$113:$O$122))</f>
        <v>0</v>
      </c>
      <c r="G135" s="66">
        <f>SUMPRODUCT(($I$113:$I$122="WP5")*($H$113:$H$122&lt;&gt;"")*($H$113:$H$122="SI/YES")*($O$113:$O$122))</f>
        <v>0</v>
      </c>
      <c r="H135" s="66">
        <f>SUMPRODUCT(($I$113:$I$122="WP6")*($H$113:$H$122&lt;&gt;"")*($H$113:$H$122="SI/YES")*($O$113:$O$122))</f>
        <v>0</v>
      </c>
      <c r="I135" s="102">
        <f>SUM(C135:H135)</f>
        <v>0</v>
      </c>
      <c r="J135" s="46"/>
      <c r="K135" s="46"/>
      <c r="L135" s="46"/>
      <c r="M135" s="46"/>
      <c r="N135" s="46"/>
      <c r="O135" s="46"/>
      <c r="P135" s="46"/>
      <c r="Q135" s="46"/>
      <c r="R135" s="46"/>
      <c r="S135" s="47"/>
      <c r="T135" s="47"/>
      <c r="U135" s="47"/>
      <c r="V135" s="47"/>
      <c r="W135" s="47"/>
      <c r="X135" s="47"/>
      <c r="Y135" s="47"/>
      <c r="Z135" s="47"/>
      <c r="AA135" s="47"/>
      <c r="AB135" s="47"/>
      <c r="AC135" s="47"/>
      <c r="AD135" s="47"/>
      <c r="AE135" s="47"/>
      <c r="AF135" s="47"/>
      <c r="AG135" s="47"/>
      <c r="AH135" s="47"/>
      <c r="AI135" s="47"/>
      <c r="AJ135" s="47"/>
      <c r="AK135" s="47"/>
      <c r="AL135" s="133"/>
      <c r="AM135" s="133"/>
      <c r="AN135" s="133"/>
      <c r="AO135" s="133"/>
      <c r="AP135" s="133"/>
      <c r="AQ135" s="133"/>
      <c r="AR135" s="47"/>
      <c r="AS135" s="47"/>
      <c r="AT135" s="47"/>
      <c r="AU135" s="47"/>
      <c r="AV135" s="47"/>
      <c r="AW135" s="47"/>
      <c r="AX135" s="47"/>
      <c r="AY135" s="47"/>
      <c r="AZ135" s="47"/>
      <c r="BA135" s="47"/>
      <c r="BB135" s="47"/>
      <c r="BC135" s="47"/>
      <c r="BD135" s="47"/>
      <c r="BE135" s="47"/>
      <c r="BF135" s="48"/>
    </row>
    <row r="136" spans="1:260" s="12" customFormat="1" ht="16.5" customHeight="1">
      <c r="A136" s="23"/>
      <c r="B136" s="14"/>
      <c r="C136" s="14"/>
      <c r="D136" s="14"/>
      <c r="E136" s="46"/>
      <c r="F136" s="46"/>
      <c r="G136" s="46"/>
      <c r="H136" s="46"/>
      <c r="I136" s="46"/>
      <c r="J136" s="46"/>
      <c r="K136" s="46"/>
      <c r="L136" s="46"/>
      <c r="M136" s="46"/>
      <c r="N136" s="46"/>
      <c r="O136" s="46"/>
      <c r="P136" s="46"/>
      <c r="Q136" s="46"/>
      <c r="R136" s="46"/>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8"/>
    </row>
    <row r="137" spans="1:260" ht="15" customHeight="1">
      <c r="A137" s="95" t="s">
        <v>141</v>
      </c>
      <c r="B137" s="21"/>
      <c r="C137" s="21"/>
      <c r="D137" s="21"/>
      <c r="E137" s="21"/>
      <c r="F137" s="21"/>
      <c r="G137" s="21"/>
      <c r="H137" s="21"/>
      <c r="I137" s="21"/>
      <c r="J137" s="21"/>
      <c r="K137" s="21"/>
      <c r="L137" s="21"/>
      <c r="M137" s="21"/>
      <c r="N137" s="21"/>
      <c r="O137" s="1"/>
      <c r="P137" s="1"/>
      <c r="Q137" s="1"/>
      <c r="R137" s="1"/>
    </row>
    <row r="138" spans="1:260" s="12" customFormat="1" ht="6" customHeight="1">
      <c r="A138" s="14"/>
      <c r="B138" s="14"/>
      <c r="C138" s="14"/>
      <c r="D138" s="14"/>
      <c r="E138" s="14"/>
      <c r="F138" s="14"/>
      <c r="G138" s="14"/>
      <c r="H138" s="14"/>
      <c r="I138" s="14"/>
      <c r="J138" s="14"/>
      <c r="K138" s="14"/>
      <c r="L138" s="14"/>
      <c r="M138" s="14"/>
      <c r="N138" s="14"/>
      <c r="O138" s="14"/>
      <c r="P138" s="14"/>
      <c r="Q138" s="14"/>
      <c r="R138" s="14"/>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133"/>
      <c r="AN138" s="133"/>
      <c r="AO138" s="133"/>
      <c r="AP138" s="133"/>
      <c r="AQ138" s="133"/>
      <c r="AR138" s="133"/>
      <c r="AS138" s="133"/>
      <c r="AT138" s="133"/>
      <c r="AU138" s="133"/>
      <c r="AV138" s="133"/>
      <c r="AW138" s="133"/>
      <c r="AX138" s="133"/>
      <c r="AY138" s="133"/>
      <c r="AZ138" s="133"/>
      <c r="BA138" s="133"/>
      <c r="BB138" s="133"/>
      <c r="BC138" s="133"/>
      <c r="BD138" s="133"/>
      <c r="BE138" s="133"/>
      <c r="BF138" s="133"/>
    </row>
    <row r="139" spans="1:260" s="39" customFormat="1" ht="104.25" customHeight="1">
      <c r="A139" s="372" t="s">
        <v>214</v>
      </c>
      <c r="B139" s="372"/>
      <c r="C139" s="372"/>
      <c r="D139" s="372"/>
      <c r="E139" s="372"/>
      <c r="F139" s="372"/>
      <c r="G139" s="372"/>
      <c r="H139" s="372"/>
      <c r="I139" s="372"/>
      <c r="J139" s="372"/>
      <c r="K139" s="372"/>
      <c r="L139" s="372"/>
      <c r="M139" s="372"/>
      <c r="N139" s="372"/>
      <c r="O139" s="372"/>
      <c r="P139" s="106"/>
      <c r="Q139" s="163"/>
      <c r="R139" s="163"/>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IZ139" s="2"/>
    </row>
    <row r="140" spans="1:260" s="39" customFormat="1" ht="10.5" customHeight="1">
      <c r="A140" s="374"/>
      <c r="B140" s="374"/>
      <c r="C140" s="374"/>
      <c r="D140" s="374"/>
      <c r="E140" s="374"/>
      <c r="F140" s="374"/>
      <c r="G140" s="374"/>
      <c r="H140" s="374"/>
      <c r="I140" s="374"/>
      <c r="J140" s="374"/>
      <c r="K140" s="374"/>
      <c r="L140" s="374"/>
      <c r="M140" s="374"/>
      <c r="N140" s="374"/>
      <c r="O140" s="374"/>
      <c r="P140" s="106"/>
      <c r="Q140" s="106"/>
      <c r="R140" s="137"/>
      <c r="IZ140" s="2"/>
    </row>
    <row r="141" spans="1:260" ht="18.75" customHeight="1">
      <c r="A141" s="361" t="s">
        <v>79</v>
      </c>
      <c r="B141" s="361" t="s">
        <v>28</v>
      </c>
      <c r="C141" s="361"/>
      <c r="D141" s="361"/>
      <c r="E141" s="362" t="s">
        <v>142</v>
      </c>
      <c r="F141" s="362"/>
      <c r="G141" s="362" t="s">
        <v>31</v>
      </c>
      <c r="H141" s="363" t="s">
        <v>139</v>
      </c>
      <c r="I141" s="363"/>
      <c r="J141" s="363"/>
      <c r="K141" s="363"/>
      <c r="L141" s="363"/>
      <c r="M141" s="363"/>
      <c r="N141" s="363"/>
      <c r="O141" s="363"/>
      <c r="P141" s="106"/>
      <c r="Q141" s="106"/>
      <c r="R141" s="114"/>
      <c r="S141" s="24"/>
      <c r="T141" s="24"/>
      <c r="U141" s="24"/>
      <c r="V141" s="360"/>
      <c r="W141" s="360"/>
      <c r="X141" s="360"/>
      <c r="Y141" s="360"/>
      <c r="Z141" s="360"/>
      <c r="AA141" s="360"/>
      <c r="AB141" s="360"/>
      <c r="AC141" s="360"/>
      <c r="AD141" s="360"/>
      <c r="AE141" s="360"/>
      <c r="AF141" s="360"/>
      <c r="AG141" s="360"/>
      <c r="AH141" s="360"/>
      <c r="AI141" s="360"/>
      <c r="AJ141" s="360"/>
      <c r="AK141" s="360"/>
      <c r="AL141" s="360"/>
      <c r="AM141" s="360"/>
      <c r="AN141" s="360"/>
      <c r="AO141" s="360"/>
      <c r="AP141" s="360"/>
      <c r="AQ141" s="360"/>
      <c r="AR141" s="360"/>
      <c r="AS141" s="360"/>
      <c r="AT141" s="360"/>
      <c r="AU141" s="360"/>
      <c r="AV141" s="360"/>
      <c r="AW141" s="360"/>
      <c r="AX141" s="360"/>
      <c r="AY141" s="360"/>
      <c r="AZ141" s="360"/>
      <c r="BA141" s="360"/>
      <c r="BB141" s="360"/>
      <c r="BC141" s="360"/>
      <c r="BD141" s="360"/>
      <c r="BE141" s="360"/>
      <c r="BF141" s="360"/>
    </row>
    <row r="142" spans="1:260" ht="70.5" customHeight="1">
      <c r="A142" s="361"/>
      <c r="B142" s="361"/>
      <c r="C142" s="361"/>
      <c r="D142" s="361"/>
      <c r="E142" s="362"/>
      <c r="F142" s="362"/>
      <c r="G142" s="362"/>
      <c r="H142" s="164" t="s">
        <v>156</v>
      </c>
      <c r="I142" s="165" t="s">
        <v>123</v>
      </c>
      <c r="J142" s="161" t="s">
        <v>140</v>
      </c>
      <c r="K142" s="161" t="s">
        <v>32</v>
      </c>
      <c r="L142" s="165" t="s">
        <v>134</v>
      </c>
      <c r="M142" s="165" t="s">
        <v>135</v>
      </c>
      <c r="N142" s="165" t="s">
        <v>136</v>
      </c>
      <c r="O142" s="162" t="s">
        <v>126</v>
      </c>
      <c r="P142" s="106"/>
      <c r="Q142" s="106"/>
      <c r="R142" s="115"/>
      <c r="S142" s="25"/>
      <c r="V142" s="133"/>
      <c r="W142" s="25"/>
      <c r="X142" s="25"/>
      <c r="Y142" s="25"/>
      <c r="Z142" s="133"/>
      <c r="AA142" s="25"/>
      <c r="AB142" s="25"/>
      <c r="AC142" s="25"/>
      <c r="AD142" s="133"/>
      <c r="AE142" s="25"/>
      <c r="AF142" s="25"/>
      <c r="AG142" s="25"/>
      <c r="AH142" s="133"/>
      <c r="AI142" s="25"/>
      <c r="AJ142" s="25"/>
      <c r="AK142" s="25"/>
      <c r="AL142" s="133"/>
      <c r="AM142" s="25"/>
      <c r="AN142" s="25"/>
      <c r="AO142" s="25"/>
      <c r="AP142" s="133"/>
      <c r="AQ142" s="25"/>
      <c r="AR142" s="25"/>
      <c r="AS142" s="25"/>
      <c r="AT142" s="133"/>
      <c r="AU142" s="25"/>
      <c r="AV142" s="25"/>
      <c r="AW142" s="25"/>
      <c r="AX142" s="133"/>
      <c r="AY142" s="25"/>
      <c r="AZ142" s="25"/>
      <c r="BA142" s="25"/>
      <c r="BB142" s="133"/>
      <c r="BC142" s="25"/>
      <c r="BD142" s="25"/>
      <c r="BE142" s="25"/>
      <c r="BF142" s="360"/>
    </row>
    <row r="143" spans="1:260" ht="15" customHeight="1">
      <c r="A143" s="361"/>
      <c r="B143" s="359"/>
      <c r="C143" s="359"/>
      <c r="D143" s="359"/>
      <c r="E143" s="359"/>
      <c r="F143" s="359"/>
      <c r="G143" s="309"/>
      <c r="H143" s="305"/>
      <c r="I143" s="305"/>
      <c r="J143" s="305"/>
      <c r="K143" s="305"/>
      <c r="L143" s="305"/>
      <c r="M143" s="305"/>
      <c r="N143" s="306"/>
      <c r="O143" s="286">
        <f t="shared" ref="O143:O152" si="19">M143*N143</f>
        <v>0</v>
      </c>
      <c r="P143" s="106"/>
      <c r="Q143" s="106"/>
      <c r="R143" s="116"/>
      <c r="S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row>
    <row r="144" spans="1:260" ht="12.75" customHeight="1">
      <c r="A144" s="361"/>
      <c r="B144" s="359"/>
      <c r="C144" s="359"/>
      <c r="D144" s="359"/>
      <c r="E144" s="359"/>
      <c r="F144" s="359"/>
      <c r="G144" s="309"/>
      <c r="H144" s="305"/>
      <c r="I144" s="305"/>
      <c r="J144" s="305"/>
      <c r="K144" s="305"/>
      <c r="L144" s="305"/>
      <c r="M144" s="305"/>
      <c r="N144" s="306"/>
      <c r="O144" s="286">
        <f t="shared" si="19"/>
        <v>0</v>
      </c>
      <c r="P144" s="106"/>
      <c r="Q144" s="106"/>
      <c r="R144" s="116"/>
      <c r="S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row>
    <row r="145" spans="1:58" ht="15" customHeight="1">
      <c r="A145" s="361"/>
      <c r="B145" s="359"/>
      <c r="C145" s="359"/>
      <c r="D145" s="359"/>
      <c r="E145" s="359"/>
      <c r="F145" s="359"/>
      <c r="G145" s="309"/>
      <c r="H145" s="305"/>
      <c r="I145" s="305"/>
      <c r="J145" s="305"/>
      <c r="K145" s="305"/>
      <c r="L145" s="305"/>
      <c r="M145" s="305"/>
      <c r="N145" s="306"/>
      <c r="O145" s="286">
        <f t="shared" si="19"/>
        <v>0</v>
      </c>
      <c r="P145" s="106"/>
      <c r="Q145" s="106"/>
      <c r="R145" s="116"/>
      <c r="S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row>
    <row r="146" spans="1:58" ht="15" customHeight="1">
      <c r="A146" s="361"/>
      <c r="B146" s="359"/>
      <c r="C146" s="359"/>
      <c r="D146" s="359"/>
      <c r="E146" s="359"/>
      <c r="F146" s="359"/>
      <c r="G146" s="309"/>
      <c r="H146" s="305"/>
      <c r="I146" s="305"/>
      <c r="J146" s="305"/>
      <c r="K146" s="305"/>
      <c r="L146" s="305"/>
      <c r="M146" s="305"/>
      <c r="N146" s="306"/>
      <c r="O146" s="286">
        <f t="shared" si="19"/>
        <v>0</v>
      </c>
      <c r="P146" s="106"/>
      <c r="Q146" s="106"/>
      <c r="R146" s="116"/>
      <c r="S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row>
    <row r="147" spans="1:58" ht="15" customHeight="1">
      <c r="A147" s="361"/>
      <c r="B147" s="359"/>
      <c r="C147" s="359"/>
      <c r="D147" s="359"/>
      <c r="E147" s="359"/>
      <c r="F147" s="359"/>
      <c r="G147" s="309"/>
      <c r="H147" s="305"/>
      <c r="I147" s="305"/>
      <c r="J147" s="305"/>
      <c r="K147" s="305"/>
      <c r="L147" s="305"/>
      <c r="M147" s="305"/>
      <c r="N147" s="306"/>
      <c r="O147" s="286">
        <f t="shared" si="19"/>
        <v>0</v>
      </c>
      <c r="P147" s="106"/>
      <c r="Q147" s="106"/>
      <c r="R147" s="116"/>
      <c r="S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row>
    <row r="148" spans="1:58" ht="15" customHeight="1">
      <c r="A148" s="361"/>
      <c r="B148" s="359"/>
      <c r="C148" s="359"/>
      <c r="D148" s="359"/>
      <c r="E148" s="359"/>
      <c r="F148" s="359"/>
      <c r="G148" s="309"/>
      <c r="H148" s="305"/>
      <c r="I148" s="305"/>
      <c r="J148" s="305"/>
      <c r="K148" s="305"/>
      <c r="L148" s="305"/>
      <c r="M148" s="305"/>
      <c r="N148" s="306"/>
      <c r="O148" s="286">
        <f t="shared" si="19"/>
        <v>0</v>
      </c>
      <c r="P148" s="106"/>
      <c r="Q148" s="106"/>
      <c r="R148" s="116"/>
      <c r="S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row>
    <row r="149" spans="1:58" ht="15" customHeight="1">
      <c r="A149" s="361"/>
      <c r="B149" s="359"/>
      <c r="C149" s="359"/>
      <c r="D149" s="359"/>
      <c r="E149" s="359"/>
      <c r="F149" s="359"/>
      <c r="G149" s="309"/>
      <c r="H149" s="305"/>
      <c r="I149" s="305"/>
      <c r="J149" s="305"/>
      <c r="K149" s="305"/>
      <c r="L149" s="305"/>
      <c r="M149" s="305"/>
      <c r="N149" s="306"/>
      <c r="O149" s="286">
        <f t="shared" si="19"/>
        <v>0</v>
      </c>
      <c r="P149" s="106"/>
      <c r="Q149" s="106"/>
      <c r="R149" s="116"/>
      <c r="S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row>
    <row r="150" spans="1:58" ht="15" customHeight="1">
      <c r="A150" s="361"/>
      <c r="B150" s="359"/>
      <c r="C150" s="359"/>
      <c r="D150" s="359"/>
      <c r="E150" s="359"/>
      <c r="F150" s="359"/>
      <c r="G150" s="309"/>
      <c r="H150" s="305"/>
      <c r="I150" s="305"/>
      <c r="J150" s="305"/>
      <c r="K150" s="305"/>
      <c r="L150" s="305"/>
      <c r="M150" s="305"/>
      <c r="N150" s="306"/>
      <c r="O150" s="286">
        <f t="shared" si="19"/>
        <v>0</v>
      </c>
      <c r="P150" s="106"/>
      <c r="Q150" s="106"/>
      <c r="R150" s="116"/>
      <c r="S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row>
    <row r="151" spans="1:58" ht="15" customHeight="1">
      <c r="A151" s="361"/>
      <c r="B151" s="359"/>
      <c r="C151" s="359"/>
      <c r="D151" s="359"/>
      <c r="E151" s="359"/>
      <c r="F151" s="359"/>
      <c r="G151" s="309"/>
      <c r="H151" s="305"/>
      <c r="I151" s="305"/>
      <c r="J151" s="305"/>
      <c r="K151" s="305"/>
      <c r="L151" s="305"/>
      <c r="M151" s="305"/>
      <c r="N151" s="306"/>
      <c r="O151" s="286">
        <f t="shared" si="19"/>
        <v>0</v>
      </c>
      <c r="P151" s="106"/>
      <c r="Q151" s="106"/>
      <c r="R151" s="116"/>
      <c r="S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row>
    <row r="152" spans="1:58" ht="15" customHeight="1">
      <c r="A152" s="361"/>
      <c r="B152" s="373"/>
      <c r="C152" s="373"/>
      <c r="D152" s="373"/>
      <c r="E152" s="373"/>
      <c r="F152" s="373"/>
      <c r="G152" s="92"/>
      <c r="H152" s="89"/>
      <c r="I152" s="89"/>
      <c r="J152" s="89"/>
      <c r="K152" s="89"/>
      <c r="L152" s="89"/>
      <c r="M152" s="89"/>
      <c r="N152" s="90"/>
      <c r="O152" s="286">
        <f t="shared" si="19"/>
        <v>0</v>
      </c>
      <c r="P152" s="106"/>
      <c r="Q152" s="106"/>
      <c r="R152" s="116"/>
      <c r="S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row>
    <row r="153" spans="1:58">
      <c r="A153" s="65" t="s">
        <v>33</v>
      </c>
      <c r="B153" s="287"/>
      <c r="C153" s="287"/>
      <c r="D153" s="287"/>
      <c r="E153" s="287"/>
      <c r="F153" s="287"/>
      <c r="G153" s="287"/>
      <c r="H153" s="281"/>
      <c r="I153" s="287"/>
      <c r="J153" s="287"/>
      <c r="K153" s="287"/>
      <c r="L153" s="287"/>
      <c r="M153" s="287"/>
      <c r="N153" s="287"/>
      <c r="O153" s="284">
        <f>SUM(O143:O152)</f>
        <v>0</v>
      </c>
      <c r="P153" s="106"/>
      <c r="Q153" s="106"/>
      <c r="R153" s="113"/>
      <c r="S153" s="28"/>
      <c r="T153" s="27"/>
      <c r="U153" s="27"/>
      <c r="V153" s="28"/>
      <c r="W153" s="27"/>
      <c r="X153" s="27"/>
      <c r="Y153" s="28"/>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row>
    <row r="154" spans="1:58" ht="76.5" customHeight="1">
      <c r="A154" s="63"/>
      <c r="B154" s="135" t="str">
        <f t="shared" ref="B154:H154" si="20">B60</f>
        <v>WP0</v>
      </c>
      <c r="C154" s="135" t="str">
        <f t="shared" si="20"/>
        <v>WP1</v>
      </c>
      <c r="D154" s="135" t="str">
        <f t="shared" si="20"/>
        <v>WP2</v>
      </c>
      <c r="E154" s="135" t="str">
        <f t="shared" si="20"/>
        <v>WP3</v>
      </c>
      <c r="F154" s="135" t="str">
        <f t="shared" si="20"/>
        <v>WP4</v>
      </c>
      <c r="G154" s="135" t="str">
        <f t="shared" si="20"/>
        <v>WP5</v>
      </c>
      <c r="H154" s="135" t="str">
        <f t="shared" si="20"/>
        <v>WP6</v>
      </c>
      <c r="I154" s="135" t="s">
        <v>33</v>
      </c>
      <c r="J154" s="106"/>
      <c r="K154" s="106"/>
      <c r="L154" s="106"/>
      <c r="M154" s="106"/>
      <c r="N154" s="106"/>
      <c r="O154" s="106"/>
      <c r="P154" s="106"/>
      <c r="Q154" s="106"/>
      <c r="R154" s="106"/>
      <c r="V154" s="133"/>
      <c r="W154" s="12"/>
      <c r="X154" s="24"/>
      <c r="Y154" s="133"/>
      <c r="Z154" s="133"/>
      <c r="AA154" s="133"/>
      <c r="AB154" s="133"/>
      <c r="AC154" s="133"/>
      <c r="AD154" s="133"/>
      <c r="AE154" s="133"/>
      <c r="AF154" s="133"/>
      <c r="AG154" s="133"/>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133"/>
      <c r="BE154" s="133"/>
      <c r="BF154" s="133"/>
    </row>
    <row r="155" spans="1:58" ht="13.5" customHeight="1">
      <c r="A155" s="135" t="str">
        <f t="shared" ref="A155:A162" si="21">A61</f>
        <v>P0</v>
      </c>
      <c r="B155" s="64">
        <f>SUMPRODUCT(($J$143:$J$152="P0")*($I$143:$I$152&lt;&gt;"")*($I$143:$I$152="WP0")*($O$143:$O$152))</f>
        <v>0</v>
      </c>
      <c r="C155" s="93"/>
      <c r="D155" s="93"/>
      <c r="E155" s="93"/>
      <c r="F155" s="93"/>
      <c r="G155" s="93"/>
      <c r="H155" s="93"/>
      <c r="I155" s="104">
        <f>B155</f>
        <v>0</v>
      </c>
      <c r="J155" s="106"/>
      <c r="K155" s="106"/>
      <c r="L155" s="106"/>
      <c r="M155" s="106"/>
      <c r="N155" s="106"/>
      <c r="O155" s="106"/>
      <c r="P155" s="106"/>
      <c r="Q155" s="106"/>
      <c r="R155" s="106"/>
      <c r="V155" s="133"/>
      <c r="W155" s="12"/>
      <c r="X155" s="30"/>
      <c r="Y155" s="133"/>
      <c r="Z155" s="133"/>
      <c r="AA155" s="133"/>
      <c r="AB155" s="133"/>
      <c r="AC155" s="133"/>
      <c r="AD155" s="133"/>
      <c r="AE155" s="133"/>
      <c r="AF155" s="133"/>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133"/>
      <c r="BE155" s="133"/>
      <c r="BF155" s="133"/>
    </row>
    <row r="156" spans="1:58" ht="13.5" customHeight="1">
      <c r="A156" s="135" t="str">
        <f t="shared" si="21"/>
        <v>P1</v>
      </c>
      <c r="B156" s="93"/>
      <c r="C156" s="64">
        <f>SUMPRODUCT(($J$143:$J$152="P1")*($I$143:$I$152&lt;&gt;"")*($I$143:$I$152="WP1")*($O$143:$O$152))</f>
        <v>0</v>
      </c>
      <c r="D156" s="64">
        <f>SUMPRODUCT(($J$143:$J$152="P1")*($I$143:$I$152&lt;&gt;"")*($I$143:$I$152="WP2")*($O$143:$O$152))</f>
        <v>0</v>
      </c>
      <c r="E156" s="64">
        <f>SUMPRODUCT(($J$143:$J$152="P1")*($I$143:$I$152&lt;&gt;"")*($I$143:$I$152="WP3")*($O$143:$O$152))</f>
        <v>0</v>
      </c>
      <c r="F156" s="64">
        <f>SUMPRODUCT(($J$143:$J$152="P1")*($I$143:$I$152&lt;&gt;"")*($I$143:$I$152="WP4")*($O$143:$O$152))</f>
        <v>0</v>
      </c>
      <c r="G156" s="64">
        <f>SUMPRODUCT(($J$143:$J$152="P1")*($I$143:$I$152&lt;&gt;"")*($I$143:$I$152="WP5")*($O$143:$O$152))</f>
        <v>0</v>
      </c>
      <c r="H156" s="64">
        <f>SUMPRODUCT(($J$143:$J$152="P1")*($I$143:$I$152&lt;&gt;"")*($I$143:$I$152="WP6")*($O$143:$O$152))</f>
        <v>0</v>
      </c>
      <c r="I156" s="104">
        <f>SUM(C156:H156)</f>
        <v>0</v>
      </c>
      <c r="J156" s="106"/>
      <c r="K156" s="106"/>
      <c r="L156" s="106"/>
      <c r="M156" s="106"/>
      <c r="N156" s="106"/>
      <c r="O156" s="106"/>
      <c r="P156" s="106"/>
      <c r="Q156" s="106"/>
      <c r="R156" s="106"/>
      <c r="V156" s="133"/>
      <c r="W156" s="12"/>
      <c r="X156" s="30"/>
      <c r="Y156" s="133"/>
      <c r="Z156" s="133"/>
      <c r="AA156" s="133"/>
      <c r="AB156" s="133"/>
      <c r="AC156" s="133"/>
      <c r="AD156" s="133"/>
      <c r="AE156" s="133"/>
      <c r="AF156" s="133"/>
      <c r="AG156" s="133"/>
      <c r="AH156" s="133"/>
      <c r="AI156" s="133"/>
      <c r="AJ156" s="133"/>
      <c r="AK156" s="133"/>
      <c r="AL156" s="133"/>
      <c r="AM156" s="133"/>
      <c r="AN156" s="133"/>
      <c r="AO156" s="133"/>
      <c r="AP156" s="133"/>
      <c r="AQ156" s="133"/>
      <c r="AR156" s="133"/>
      <c r="AS156" s="133"/>
      <c r="AT156" s="133"/>
      <c r="AU156" s="133"/>
      <c r="AV156" s="133"/>
      <c r="AW156" s="133"/>
      <c r="AX156" s="133"/>
      <c r="AY156" s="133"/>
      <c r="AZ156" s="133"/>
      <c r="BA156" s="133"/>
      <c r="BB156" s="133"/>
      <c r="BC156" s="133"/>
      <c r="BD156" s="133"/>
      <c r="BE156" s="133"/>
      <c r="BF156" s="133"/>
    </row>
    <row r="157" spans="1:58" ht="13.5" customHeight="1">
      <c r="A157" s="135" t="str">
        <f t="shared" si="21"/>
        <v>P2</v>
      </c>
      <c r="B157" s="93"/>
      <c r="C157" s="64">
        <f>SUMPRODUCT(($J$143:$J$152="P2")*($I$143:$I$152&lt;&gt;"")*($I$143:$I$152="WP1")*($O$143:$O$152))</f>
        <v>0</v>
      </c>
      <c r="D157" s="64">
        <f>SUMPRODUCT(($J$143:$J$152="P2")*($I$143:$I$152&lt;&gt;"")*($I$143:$I$152="WP2")*($O$143:$O$152))</f>
        <v>0</v>
      </c>
      <c r="E157" s="64">
        <f>SUMPRODUCT(($J$143:$J$152="P2")*($I$143:$I$152&lt;&gt;"")*($I$143:$I$152="WP3")*($O$143:$O$152))</f>
        <v>0</v>
      </c>
      <c r="F157" s="64">
        <f>SUMPRODUCT(($J$143:$J$152="P2")*($I$143:$I$152&lt;&gt;"")*($I$143:$I$152="WP4")*($O$143:$O$152))</f>
        <v>0</v>
      </c>
      <c r="G157" s="64">
        <f>SUMPRODUCT(($J$143:$J$152="P2")*($I$143:$I$152&lt;&gt;"")*($I$143:$I$152="WP5")*($O$143:$O$152))</f>
        <v>0</v>
      </c>
      <c r="H157" s="64">
        <f>SUMPRODUCT(($J$143:$J$152="P2")*($I$143:$I$152&lt;&gt;"")*($I$143:$I$152="WP6")*($O$143:$O$152))</f>
        <v>0</v>
      </c>
      <c r="I157" s="104">
        <f t="shared" ref="I157:I162" si="22">SUM(C157:H157)</f>
        <v>0</v>
      </c>
      <c r="J157" s="106"/>
      <c r="K157" s="106"/>
      <c r="L157" s="106"/>
      <c r="M157" s="106"/>
      <c r="N157" s="358" t="str">
        <f>IF(I163=O153,"OK","ERRORE - Seleziona una delle opzioni WP e/o Periodo per ogni voce di spesa / ERROR -  Select one of the option WP and/or Period per each single budget line!")</f>
        <v>OK</v>
      </c>
      <c r="O157" s="358"/>
      <c r="P157" s="106"/>
      <c r="Q157" s="106"/>
      <c r="R157" s="106"/>
      <c r="V157" s="133"/>
      <c r="W157" s="12"/>
      <c r="X157" s="30"/>
      <c r="Y157" s="133"/>
      <c r="Z157" s="133"/>
      <c r="AA157" s="133"/>
      <c r="AB157" s="133"/>
      <c r="AC157" s="133"/>
      <c r="AD157" s="133"/>
      <c r="AE157" s="133"/>
      <c r="AF157" s="133"/>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133"/>
      <c r="BE157" s="133"/>
      <c r="BF157" s="133"/>
    </row>
    <row r="158" spans="1:58" ht="13.5" customHeight="1">
      <c r="A158" s="135" t="str">
        <f t="shared" si="21"/>
        <v>P3</v>
      </c>
      <c r="B158" s="93"/>
      <c r="C158" s="64">
        <f>SUMPRODUCT(($J$143:$J$152="P3")*($I$143:$I$152&lt;&gt;"")*($I$143:$I$152="WP1")*($O$143:$O$152))</f>
        <v>0</v>
      </c>
      <c r="D158" s="64">
        <f>SUMPRODUCT(($J$143:$J$152="P3")*($I$143:$I$152&lt;&gt;"")*($I$143:$I$152="WP2")*($O$143:$O$152))</f>
        <v>0</v>
      </c>
      <c r="E158" s="64">
        <f>SUMPRODUCT(($J$143:$J$152="P3")*($I$143:$I$152&lt;&gt;"")*($I$143:$I$152="WP3")*($O$143:$O$152))</f>
        <v>0</v>
      </c>
      <c r="F158" s="64">
        <f>SUMPRODUCT(($J$143:$J$152="P3")*($I$143:$I$152&lt;&gt;"")*($I$143:$I$152="WP4")*($O$143:$O$152))</f>
        <v>0</v>
      </c>
      <c r="G158" s="64">
        <f>SUMPRODUCT(($J$143:$J$152="P3")*($I$143:$I$152&lt;&gt;"")*($I$143:$I$152="WP5")*($O$143:$O$152))</f>
        <v>0</v>
      </c>
      <c r="H158" s="64">
        <f>SUMPRODUCT(($J$143:$J$152="P3")*($I$143:$I$152&lt;&gt;"")*($I$143:$I$152="WP6")*($O$143:$O$152))</f>
        <v>0</v>
      </c>
      <c r="I158" s="104">
        <f t="shared" si="22"/>
        <v>0</v>
      </c>
      <c r="J158" s="106"/>
      <c r="K158" s="106"/>
      <c r="L158" s="106"/>
      <c r="M158" s="106"/>
      <c r="N158" s="358"/>
      <c r="O158" s="358"/>
      <c r="P158" s="106"/>
      <c r="Q158" s="106"/>
      <c r="R158" s="106"/>
      <c r="V158" s="133"/>
      <c r="W158" s="12"/>
      <c r="X158" s="30"/>
      <c r="Y158" s="133"/>
      <c r="Z158" s="133"/>
      <c r="AA158" s="133"/>
      <c r="AB158" s="133"/>
      <c r="AC158" s="133"/>
      <c r="AD158" s="133"/>
      <c r="AE158" s="133"/>
      <c r="AF158" s="133"/>
      <c r="AG158" s="133"/>
      <c r="AH158" s="133"/>
      <c r="AI158" s="133"/>
      <c r="AJ158" s="133"/>
      <c r="AK158" s="133"/>
      <c r="AL158" s="133"/>
      <c r="AM158" s="133"/>
      <c r="AN158" s="133"/>
      <c r="AO158" s="133"/>
      <c r="AP158" s="133"/>
      <c r="AQ158" s="133"/>
      <c r="AR158" s="133"/>
      <c r="AS158" s="133"/>
      <c r="AT158" s="133"/>
      <c r="AU158" s="133"/>
      <c r="AV158" s="133"/>
      <c r="AW158" s="133"/>
      <c r="AX158" s="133"/>
      <c r="AY158" s="133"/>
      <c r="AZ158" s="133"/>
      <c r="BA158" s="133"/>
      <c r="BB158" s="133"/>
      <c r="BC158" s="133"/>
      <c r="BD158" s="133"/>
      <c r="BE158" s="133"/>
      <c r="BF158" s="133"/>
    </row>
    <row r="159" spans="1:58" ht="13.5" customHeight="1">
      <c r="A159" s="135" t="str">
        <f t="shared" si="21"/>
        <v>P4</v>
      </c>
      <c r="B159" s="93"/>
      <c r="C159" s="64">
        <f>SUMPRODUCT(($J$143:$J$152="P4")*($I$143:$I$152&lt;&gt;"")*($I$143:$I$152="WP1")*($O$143:$O$152))</f>
        <v>0</v>
      </c>
      <c r="D159" s="64">
        <f>SUMPRODUCT(($J$143:$J$152="P4")*($I$143:$I$152&lt;&gt;"")*($I$143:$I$152="WP2")*($O$143:$O$152))</f>
        <v>0</v>
      </c>
      <c r="E159" s="64">
        <f>SUMPRODUCT(($J$143:$J$152="P4")*($I$143:$I$152&lt;&gt;"")*($I$143:$I$152="WP3")*($O$143:$O$152))</f>
        <v>0</v>
      </c>
      <c r="F159" s="64">
        <f>SUMPRODUCT(($J$143:$J$152="P4")*($I$143:$I$152&lt;&gt;"")*($I$143:$I$152="WP4")*($O$143:$O$152))</f>
        <v>0</v>
      </c>
      <c r="G159" s="64">
        <f>SUMPRODUCT(($J$143:$J$152="P4")*($I$143:$I$152&lt;&gt;"")*($I$143:$I$152="WP5")*($O$143:$O$152))</f>
        <v>0</v>
      </c>
      <c r="H159" s="64">
        <f>SUMPRODUCT(($J$143:$J$152="P4")*($I$143:$I$152&lt;&gt;"")*($I$143:$I$152="WP6")*($O$143:$O$152))</f>
        <v>0</v>
      </c>
      <c r="I159" s="104">
        <f t="shared" si="22"/>
        <v>0</v>
      </c>
      <c r="J159" s="106"/>
      <c r="K159" s="106"/>
      <c r="L159" s="106"/>
      <c r="M159" s="106"/>
      <c r="N159" s="358"/>
      <c r="O159" s="358"/>
      <c r="P159" s="106"/>
      <c r="Q159" s="106"/>
      <c r="R159" s="106"/>
      <c r="V159" s="133"/>
      <c r="W159" s="12"/>
      <c r="X159" s="30"/>
      <c r="Y159" s="133"/>
      <c r="Z159" s="133"/>
      <c r="AA159" s="133"/>
      <c r="AB159" s="133"/>
      <c r="AC159" s="133"/>
      <c r="AD159" s="133"/>
      <c r="AE159" s="133"/>
      <c r="AF159" s="133"/>
      <c r="AG159" s="133"/>
      <c r="AH159" s="133"/>
      <c r="AI159" s="133"/>
      <c r="AJ159" s="133"/>
      <c r="AK159" s="133"/>
      <c r="AL159" s="133"/>
      <c r="AM159" s="133"/>
      <c r="AN159" s="133"/>
      <c r="AO159" s="133"/>
      <c r="AP159" s="133"/>
      <c r="AQ159" s="133"/>
      <c r="AR159" s="133"/>
      <c r="AS159" s="133"/>
      <c r="AT159" s="133"/>
      <c r="AU159" s="133"/>
      <c r="AV159" s="133"/>
      <c r="AW159" s="133"/>
      <c r="AX159" s="133"/>
      <c r="AY159" s="133"/>
      <c r="AZ159" s="133"/>
      <c r="BA159" s="133"/>
      <c r="BB159" s="133"/>
      <c r="BC159" s="133"/>
      <c r="BD159" s="133"/>
      <c r="BE159" s="133"/>
      <c r="BF159" s="133"/>
    </row>
    <row r="160" spans="1:58" ht="13.5" customHeight="1">
      <c r="A160" s="135" t="str">
        <f t="shared" si="21"/>
        <v>P5</v>
      </c>
      <c r="B160" s="93"/>
      <c r="C160" s="64">
        <f>SUMPRODUCT(($J$143:$J$152="P5")*($I$143:$I$152&lt;&gt;"")*($I$143:$I$152="WP1")*($O$143:$O$152))</f>
        <v>0</v>
      </c>
      <c r="D160" s="64">
        <f>SUMPRODUCT(($J$143:$J$152="P5")*($I$143:$I$152&lt;&gt;"")*($I$143:$I$152="WP2")*($O$143:$O$152))</f>
        <v>0</v>
      </c>
      <c r="E160" s="64">
        <f>SUMPRODUCT(($J$143:$J$152="P5")*($I$143:$I$152&lt;&gt;"")*($I$143:$I$152="WP3")*($O$143:$O$152))</f>
        <v>0</v>
      </c>
      <c r="F160" s="64">
        <f>SUMPRODUCT(($J$143:$J$152="P5")*($I$143:$I$152&lt;&gt;"")*($I$143:$I$152="WP4")*($O$143:$O$152))</f>
        <v>0</v>
      </c>
      <c r="G160" s="64">
        <f>SUMPRODUCT(($J$143:$J$152="P5")*($I$143:$I$152&lt;&gt;"")*($I$143:$I$152="WP5")*($O$143:$O$152))</f>
        <v>0</v>
      </c>
      <c r="H160" s="64">
        <f>SUMPRODUCT(($J$143:$J$152="P5")*($I$143:$I$152&lt;&gt;"")*($I$143:$I$152="WP6")*($O$143:$O$152))</f>
        <v>0</v>
      </c>
      <c r="I160" s="104">
        <f t="shared" si="22"/>
        <v>0</v>
      </c>
      <c r="J160" s="106"/>
      <c r="K160" s="106"/>
      <c r="L160" s="106"/>
      <c r="M160" s="106"/>
      <c r="N160" s="358"/>
      <c r="O160" s="358"/>
      <c r="P160" s="106"/>
      <c r="Q160" s="106"/>
      <c r="R160" s="106"/>
      <c r="V160" s="133"/>
      <c r="W160" s="12"/>
      <c r="X160" s="30"/>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133"/>
      <c r="AW160" s="133"/>
      <c r="AX160" s="133"/>
      <c r="AY160" s="133"/>
      <c r="AZ160" s="133"/>
      <c r="BA160" s="133"/>
      <c r="BB160" s="133"/>
      <c r="BC160" s="133"/>
      <c r="BD160" s="133"/>
      <c r="BE160" s="133"/>
      <c r="BF160" s="133"/>
    </row>
    <row r="161" spans="1:260" ht="13.5" customHeight="1">
      <c r="A161" s="135" t="str">
        <f t="shared" si="21"/>
        <v>P6</v>
      </c>
      <c r="B161" s="93"/>
      <c r="C161" s="64">
        <f>SUMPRODUCT(($J$143:$J$152="P6")*($I$143:$I$152&lt;&gt;"")*($I$143:$I$152="WP1")*($O$143:$O$152))</f>
        <v>0</v>
      </c>
      <c r="D161" s="64">
        <f>SUMPRODUCT(($J$143:$J$152="P6")*($I$143:$I$152&lt;&gt;"")*($I$143:$I$152="WP2")*($O$143:$O$152))</f>
        <v>0</v>
      </c>
      <c r="E161" s="64">
        <f>SUMPRODUCT(($J$143:$J$152="P6")*($I$143:$I$152&lt;&gt;"")*($I$143:$I$152="WP3")*($O$143:$O$152))</f>
        <v>0</v>
      </c>
      <c r="F161" s="64">
        <f>SUMPRODUCT(($J$143:$J$152="P6")*($I$143:$I$152&lt;&gt;"")*($I$143:$I$152="WP4")*($O$143:$O$152))</f>
        <v>0</v>
      </c>
      <c r="G161" s="64">
        <f>SUMPRODUCT(($J$143:$J$152="P6")*($I$143:$I$152&lt;&gt;"")*($I$143:$I$152="WP5")*($O$143:$O$152))</f>
        <v>0</v>
      </c>
      <c r="H161" s="64">
        <f>SUMPRODUCT(($J$143:$J$152="P6")*($I$143:$I$152&lt;&gt;"")*($I$143:$I$152="WP6")*($O$143:$O$152))</f>
        <v>0</v>
      </c>
      <c r="I161" s="104">
        <f t="shared" si="22"/>
        <v>0</v>
      </c>
      <c r="J161" s="106"/>
      <c r="K161" s="106"/>
      <c r="L161" s="106"/>
      <c r="M161" s="106"/>
      <c r="N161" s="358"/>
      <c r="O161" s="358"/>
      <c r="P161" s="106"/>
      <c r="Q161" s="106"/>
      <c r="R161" s="106"/>
      <c r="V161" s="133"/>
      <c r="W161" s="12"/>
      <c r="X161" s="30"/>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row>
    <row r="162" spans="1:260" ht="13.5" customHeight="1">
      <c r="A162" s="135" t="str">
        <f t="shared" si="21"/>
        <v>P7</v>
      </c>
      <c r="B162" s="93"/>
      <c r="C162" s="64">
        <f>SUMPRODUCT(($J$143:$J$152="P7")*($I$143:$I$152&lt;&gt;"")*($I$143:$I$152="WP1")*($O$143:$O$152))</f>
        <v>0</v>
      </c>
      <c r="D162" s="64">
        <f>SUMPRODUCT(($J$143:$J$152="P7")*($I$143:$I$152&lt;&gt;"")*($I$143:$I$152="WP2")*($O$143:$O$152))</f>
        <v>0</v>
      </c>
      <c r="E162" s="64">
        <f>SUMPRODUCT(($J$143:$J$152="P7")*($I$143:$I$152&lt;&gt;"")*($I$143:$I$152="WP3")*($O$143:$O$152))</f>
        <v>0</v>
      </c>
      <c r="F162" s="64">
        <f>SUMPRODUCT(($J$143:$J$152="P7")*($I$143:$I$152&lt;&gt;"")*($I$143:$I$152="WP4")*($O$143:$O$152))</f>
        <v>0</v>
      </c>
      <c r="G162" s="64">
        <f>SUMPRODUCT(($J$143:$J$152="P7")*($I$143:$I$152&lt;&gt;"")*($I$143:$I$152="WP5")*($O$143:$O$152))</f>
        <v>0</v>
      </c>
      <c r="H162" s="64">
        <f>SUMPRODUCT(($J$143:$J$152="P7")*($I$143:$I$152&lt;&gt;"")*($I$143:$I$152="WP6")*($O$143:$O$152))</f>
        <v>0</v>
      </c>
      <c r="I162" s="104">
        <f t="shared" si="22"/>
        <v>0</v>
      </c>
      <c r="J162" s="106"/>
      <c r="K162" s="106"/>
      <c r="L162" s="106"/>
      <c r="M162" s="106"/>
      <c r="N162" s="358"/>
      <c r="O162" s="358"/>
      <c r="P162" s="106"/>
      <c r="Q162" s="106"/>
      <c r="R162" s="106"/>
      <c r="V162" s="133"/>
      <c r="W162" s="12"/>
      <c r="X162" s="30"/>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row>
    <row r="163" spans="1:260" ht="13.5" customHeight="1">
      <c r="A163" s="65" t="s">
        <v>33</v>
      </c>
      <c r="B163" s="66">
        <f>SUM(B$155:B$162)</f>
        <v>0</v>
      </c>
      <c r="C163" s="66">
        <f t="shared" ref="C163:G163" si="23">SUM(C$155:C$162)</f>
        <v>0</v>
      </c>
      <c r="D163" s="66">
        <f t="shared" si="23"/>
        <v>0</v>
      </c>
      <c r="E163" s="66">
        <f t="shared" si="23"/>
        <v>0</v>
      </c>
      <c r="F163" s="66">
        <f t="shared" si="23"/>
        <v>0</v>
      </c>
      <c r="G163" s="66">
        <f t="shared" si="23"/>
        <v>0</v>
      </c>
      <c r="H163" s="66">
        <f>SUM(H$155:H$162)</f>
        <v>0</v>
      </c>
      <c r="I163" s="102">
        <f>SUM(I155:I162)</f>
        <v>0</v>
      </c>
      <c r="J163" s="106"/>
      <c r="K163" s="106"/>
      <c r="L163" s="106"/>
      <c r="M163" s="106"/>
      <c r="N163" s="358"/>
      <c r="O163" s="358"/>
      <c r="P163" s="106"/>
      <c r="Q163" s="106"/>
      <c r="R163" s="106"/>
      <c r="V163" s="133"/>
      <c r="W163" s="12"/>
      <c r="X163" s="30"/>
      <c r="Y163" s="133"/>
      <c r="Z163" s="133"/>
      <c r="AA163" s="133"/>
      <c r="AB163" s="133"/>
      <c r="AC163" s="133"/>
      <c r="AD163" s="133"/>
      <c r="AE163" s="133"/>
      <c r="AF163" s="133"/>
      <c r="AG163" s="133"/>
      <c r="AH163" s="133"/>
      <c r="AI163" s="133"/>
      <c r="AJ163" s="133"/>
      <c r="AK163" s="133"/>
      <c r="AL163" s="133"/>
      <c r="AM163" s="133"/>
      <c r="AN163" s="133"/>
      <c r="AO163" s="133"/>
      <c r="AP163" s="133"/>
      <c r="AQ163" s="133"/>
      <c r="AR163" s="133"/>
      <c r="AS163" s="133"/>
      <c r="AT163" s="133"/>
      <c r="AU163" s="133"/>
      <c r="AV163" s="133"/>
      <c r="AW163" s="133"/>
      <c r="AX163" s="133"/>
      <c r="AY163" s="133"/>
      <c r="AZ163" s="133"/>
      <c r="BA163" s="133"/>
      <c r="BB163" s="133"/>
      <c r="BC163" s="133"/>
      <c r="BD163" s="133"/>
      <c r="BE163" s="133"/>
      <c r="BF163" s="133"/>
    </row>
    <row r="164" spans="1:260" ht="18.75" customHeight="1">
      <c r="A164" s="65" t="s">
        <v>54</v>
      </c>
      <c r="B164" s="94"/>
      <c r="C164" s="66">
        <f>SUMPRODUCT(($I$143:$I$152="WP2")*($K$143:$K$152&lt;&gt;"")*($K$143:$K$152="fuori area / outside the area")*($O$143:$O$152))</f>
        <v>0</v>
      </c>
      <c r="D164" s="66">
        <f>SUMPRODUCT(($I$143:$I$152="WP3")*($K$143:$K$152&lt;&gt;"")*($K$143:$K$152="fuori area / outside the area")*($O$143:$O$152))</f>
        <v>0</v>
      </c>
      <c r="E164" s="66">
        <f>SUMPRODUCT(($I$143:$I$152="WP3")*($K$143:$K$152&lt;&gt;"")*($K$143:$K$152="fuori area / outside the area")*($O$143:$O$152))</f>
        <v>0</v>
      </c>
      <c r="F164" s="66">
        <f>SUMPRODUCT(($I$143:$I$152="WP4")*($K$143:$K$152&lt;&gt;"")*($K$143:$K$152="fuori area / outside the area")*($O$143:$O$152))</f>
        <v>0</v>
      </c>
      <c r="G164" s="66">
        <f>SUMPRODUCT(($I$143:$I$152="WP5")*($K$143:$K$152&lt;&gt;"")*($K$143:$K$152="fuori area / outside the area")*($O$143:$O$152))</f>
        <v>0</v>
      </c>
      <c r="H164" s="66">
        <f>SUMPRODUCT(($I$143:$I$152="WP6")*($K$143:$K$152&lt;&gt;"")*($K$143:$K$152="fuori area / outside the area")*($O$143:$O$152))</f>
        <v>0</v>
      </c>
      <c r="I164" s="102">
        <f>SUM(C164:H164)</f>
        <v>0</v>
      </c>
      <c r="J164" s="106"/>
      <c r="K164" s="106"/>
      <c r="L164" s="106"/>
      <c r="M164" s="106"/>
      <c r="N164" s="106"/>
      <c r="O164" s="106"/>
      <c r="P164" s="106"/>
      <c r="Q164" s="106"/>
      <c r="R164" s="106"/>
      <c r="S164" s="31"/>
      <c r="T164" s="31"/>
      <c r="U164" s="31"/>
      <c r="V164" s="133"/>
      <c r="W164" s="133"/>
      <c r="X164" s="133"/>
      <c r="Y164" s="133"/>
      <c r="Z164" s="133"/>
      <c r="AA164" s="133"/>
      <c r="AB164" s="133"/>
      <c r="AC164" s="133"/>
      <c r="AD164" s="133"/>
      <c r="AE164" s="133"/>
      <c r="AF164" s="133"/>
      <c r="AG164" s="133"/>
      <c r="AH164" s="133"/>
      <c r="AI164" s="133"/>
      <c r="AJ164" s="133"/>
      <c r="AK164" s="133"/>
      <c r="AL164" s="133"/>
      <c r="AM164" s="133"/>
      <c r="AN164" s="133"/>
      <c r="AO164" s="133"/>
      <c r="AP164" s="133"/>
      <c r="AQ164" s="133"/>
      <c r="AR164" s="133"/>
      <c r="AS164" s="133"/>
      <c r="AT164" s="133"/>
      <c r="AU164" s="133"/>
      <c r="AV164" s="133"/>
      <c r="AW164" s="133"/>
      <c r="AX164" s="133"/>
      <c r="AY164" s="133"/>
      <c r="AZ164" s="133"/>
      <c r="BA164" s="133"/>
      <c r="BB164" s="133"/>
      <c r="BC164" s="133"/>
      <c r="BD164" s="133"/>
      <c r="BE164" s="133"/>
      <c r="BF164" s="133"/>
    </row>
    <row r="165" spans="1:260" s="49" customFormat="1" ht="39" customHeight="1">
      <c r="A165" s="65" t="s">
        <v>173</v>
      </c>
      <c r="B165" s="94"/>
      <c r="C165" s="66">
        <f>SUMPRODUCT(($I$143:$I$152="WP1")*($H$143:$H$152&lt;&gt;"")*($H$143:$H$152="SI/YES")*($O$143:$O$152))</f>
        <v>0</v>
      </c>
      <c r="D165" s="66">
        <f>SUMPRODUCT(($I$143:$I$152="WP2")*($H$143:$H$152&lt;&gt;"")*($H$143:$H$152="SI/YES")*($O$143:$O$152))</f>
        <v>0</v>
      </c>
      <c r="E165" s="66">
        <f>SUMPRODUCT(($I$143:$I$152="WP3")*($H$143:$H$152&lt;&gt;"")*($H$143:$H$152="SI/YES")*($O$143:$O$152))</f>
        <v>0</v>
      </c>
      <c r="F165" s="66">
        <f>SUMPRODUCT(($I$143:$I$152="WP4")*($H$143:$H$152&lt;&gt;"")*($H$143:$H$152="SI/YES")*($O$143:$O$152))</f>
        <v>0</v>
      </c>
      <c r="G165" s="66">
        <f>SUMPRODUCT(($I$143:$I$152="WP5")*($H$143:$H$152&lt;&gt;"")*($H$143:$H$152="SI/YES")*($O$143:$O$152))</f>
        <v>0</v>
      </c>
      <c r="H165" s="66">
        <f>SUMPRODUCT(($I$143:$I$152="WP6")*($H$143:$H$152&lt;&gt;"")*($H$143:$H$152="SI/YES")*($O$143:$O$152))</f>
        <v>0</v>
      </c>
      <c r="I165" s="102">
        <f>SUM(C165:H165)</f>
        <v>0</v>
      </c>
      <c r="J165" s="23"/>
      <c r="K165" s="23"/>
      <c r="L165" s="23"/>
      <c r="M165" s="23"/>
      <c r="N165" s="23"/>
      <c r="O165" s="23"/>
      <c r="P165" s="23"/>
      <c r="Q165" s="23"/>
      <c r="R165" s="23"/>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12"/>
      <c r="BH165" s="12"/>
      <c r="BI165" s="12"/>
      <c r="BJ165" s="12"/>
      <c r="BK165" s="12"/>
      <c r="BL165" s="12"/>
      <c r="BM165" s="12"/>
      <c r="BN165" s="12"/>
    </row>
    <row r="166" spans="1:260" s="49" customFormat="1" ht="16.5" customHeight="1">
      <c r="A166" s="23"/>
      <c r="B166" s="23"/>
      <c r="C166" s="23"/>
      <c r="D166" s="23"/>
      <c r="E166" s="23"/>
      <c r="F166" s="23"/>
      <c r="G166" s="23"/>
      <c r="H166" s="23"/>
      <c r="I166" s="23"/>
      <c r="J166" s="23"/>
      <c r="K166" s="23"/>
      <c r="L166" s="23"/>
      <c r="M166" s="23"/>
      <c r="N166" s="23"/>
      <c r="O166" s="23"/>
      <c r="P166" s="23"/>
      <c r="Q166" s="23"/>
      <c r="R166" s="23"/>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12"/>
      <c r="BH166" s="12"/>
      <c r="BI166" s="12"/>
      <c r="BJ166" s="12"/>
      <c r="BK166" s="12"/>
      <c r="BL166" s="12"/>
      <c r="BM166" s="12"/>
      <c r="BN166" s="12"/>
    </row>
    <row r="167" spans="1:260" ht="15" customHeight="1">
      <c r="A167" s="95" t="s">
        <v>144</v>
      </c>
      <c r="B167" s="21"/>
      <c r="C167" s="21"/>
      <c r="D167" s="21"/>
      <c r="E167" s="21"/>
      <c r="F167" s="21"/>
      <c r="G167" s="21"/>
      <c r="H167" s="21"/>
      <c r="I167" s="21"/>
      <c r="J167" s="21"/>
      <c r="K167" s="21"/>
      <c r="L167" s="21"/>
      <c r="M167" s="21"/>
      <c r="N167" s="21"/>
      <c r="O167" s="1"/>
      <c r="P167" s="1"/>
      <c r="Q167" s="1"/>
      <c r="R167" s="1"/>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row>
    <row r="168" spans="1:260" s="12" customFormat="1" ht="5.25" customHeight="1">
      <c r="A168" s="14"/>
      <c r="B168" s="14"/>
      <c r="C168" s="14"/>
      <c r="D168" s="14"/>
      <c r="E168" s="14"/>
      <c r="F168" s="14"/>
      <c r="G168" s="14"/>
      <c r="H168" s="14"/>
      <c r="I168" s="14"/>
      <c r="J168" s="14"/>
      <c r="K168" s="14"/>
      <c r="L168" s="14"/>
      <c r="M168" s="14"/>
      <c r="N168" s="14"/>
      <c r="O168" s="14"/>
      <c r="P168" s="14"/>
      <c r="Q168" s="14"/>
      <c r="R168" s="14"/>
      <c r="S168" s="133"/>
      <c r="T168" s="133"/>
      <c r="U168" s="133"/>
      <c r="V168" s="133"/>
      <c r="W168" s="133"/>
      <c r="X168" s="133"/>
      <c r="Y168" s="133"/>
      <c r="Z168" s="133"/>
      <c r="AA168" s="133"/>
      <c r="AB168" s="133"/>
      <c r="AC168" s="133"/>
      <c r="AD168" s="133"/>
      <c r="AE168" s="133"/>
      <c r="AF168" s="133"/>
      <c r="AG168" s="133"/>
      <c r="AH168" s="133"/>
      <c r="AI168" s="133"/>
      <c r="AJ168" s="133"/>
      <c r="AK168" s="133"/>
      <c r="AL168" s="133"/>
      <c r="AM168" s="133"/>
      <c r="AN168" s="133"/>
      <c r="AO168" s="133"/>
      <c r="AP168" s="133"/>
      <c r="AQ168" s="133"/>
      <c r="AR168" s="133"/>
      <c r="AS168" s="133"/>
      <c r="AT168" s="133"/>
      <c r="AU168" s="133"/>
      <c r="AV168" s="133"/>
      <c r="AW168" s="133"/>
      <c r="AX168" s="133"/>
      <c r="AY168" s="133"/>
      <c r="AZ168" s="133"/>
      <c r="BA168" s="133"/>
      <c r="BB168" s="133"/>
      <c r="BC168" s="133"/>
      <c r="BD168" s="133"/>
      <c r="BE168" s="133"/>
      <c r="BF168" s="133"/>
    </row>
    <row r="169" spans="1:260" s="39" customFormat="1" ht="104.25" customHeight="1">
      <c r="A169" s="372" t="s">
        <v>214</v>
      </c>
      <c r="B169" s="372"/>
      <c r="C169" s="372"/>
      <c r="D169" s="372"/>
      <c r="E169" s="372"/>
      <c r="F169" s="372"/>
      <c r="G169" s="372"/>
      <c r="H169" s="372"/>
      <c r="I169" s="372"/>
      <c r="J169" s="372"/>
      <c r="K169" s="372"/>
      <c r="L169" s="372"/>
      <c r="M169" s="372"/>
      <c r="N169" s="372"/>
      <c r="O169" s="372"/>
      <c r="P169" s="106"/>
      <c r="Q169" s="136"/>
      <c r="R169" s="136"/>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c r="IZ169" s="2"/>
    </row>
    <row r="170" spans="1:260" ht="24" customHeight="1">
      <c r="A170" s="361" t="s">
        <v>145</v>
      </c>
      <c r="B170" s="361" t="s">
        <v>28</v>
      </c>
      <c r="C170" s="361"/>
      <c r="D170" s="361"/>
      <c r="E170" s="362" t="s">
        <v>142</v>
      </c>
      <c r="F170" s="362"/>
      <c r="G170" s="362" t="s">
        <v>31</v>
      </c>
      <c r="H170" s="363" t="s">
        <v>139</v>
      </c>
      <c r="I170" s="363"/>
      <c r="J170" s="363"/>
      <c r="K170" s="363"/>
      <c r="L170" s="363"/>
      <c r="M170" s="363"/>
      <c r="N170" s="363"/>
      <c r="O170" s="363"/>
      <c r="P170" s="106"/>
      <c r="Q170" s="114"/>
      <c r="R170" s="114"/>
      <c r="S170" s="24"/>
      <c r="T170" s="24"/>
      <c r="U170" s="24"/>
      <c r="V170" s="360"/>
      <c r="W170" s="360"/>
      <c r="X170" s="360"/>
      <c r="Y170" s="360"/>
      <c r="Z170" s="360"/>
      <c r="AA170" s="360"/>
      <c r="AB170" s="360"/>
      <c r="AC170" s="360"/>
      <c r="AD170" s="360"/>
      <c r="AE170" s="360"/>
      <c r="AF170" s="360"/>
      <c r="AG170" s="360"/>
      <c r="AH170" s="360"/>
      <c r="AI170" s="360"/>
      <c r="AJ170" s="360"/>
      <c r="AK170" s="360"/>
      <c r="AL170" s="360"/>
      <c r="AM170" s="360"/>
      <c r="AN170" s="360"/>
      <c r="AO170" s="360"/>
      <c r="AP170" s="360"/>
      <c r="AQ170" s="360"/>
      <c r="AR170" s="360"/>
      <c r="AS170" s="360"/>
      <c r="AT170" s="360"/>
      <c r="AU170" s="360"/>
      <c r="AV170" s="360"/>
      <c r="AW170" s="360"/>
      <c r="AX170" s="360"/>
      <c r="AY170" s="360"/>
      <c r="AZ170" s="360"/>
      <c r="BA170" s="360"/>
      <c r="BB170" s="360"/>
      <c r="BC170" s="360"/>
      <c r="BD170" s="360"/>
      <c r="BE170" s="360"/>
      <c r="BF170" s="360"/>
      <c r="BG170" s="22"/>
      <c r="BH170" s="22"/>
      <c r="BI170" s="22"/>
      <c r="BJ170" s="22"/>
      <c r="BK170" s="22"/>
      <c r="BL170" s="22"/>
      <c r="BM170" s="22"/>
      <c r="BN170" s="22"/>
    </row>
    <row r="171" spans="1:260" ht="63.75" customHeight="1">
      <c r="A171" s="361"/>
      <c r="B171" s="361"/>
      <c r="C171" s="361"/>
      <c r="D171" s="361"/>
      <c r="E171" s="362"/>
      <c r="F171" s="362"/>
      <c r="G171" s="362"/>
      <c r="H171" s="164" t="s">
        <v>156</v>
      </c>
      <c r="I171" s="165" t="s">
        <v>123</v>
      </c>
      <c r="J171" s="161" t="s">
        <v>140</v>
      </c>
      <c r="K171" s="161" t="s">
        <v>32</v>
      </c>
      <c r="L171" s="165" t="s">
        <v>134</v>
      </c>
      <c r="M171" s="165" t="s">
        <v>135</v>
      </c>
      <c r="N171" s="165" t="s">
        <v>136</v>
      </c>
      <c r="O171" s="162" t="s">
        <v>126</v>
      </c>
      <c r="P171" s="106"/>
      <c r="Q171" s="115"/>
      <c r="R171" s="115"/>
      <c r="S171" s="50"/>
      <c r="T171" s="22"/>
      <c r="U171" s="22"/>
      <c r="V171" s="133"/>
      <c r="W171" s="25"/>
      <c r="X171" s="25"/>
      <c r="Y171" s="25"/>
      <c r="Z171" s="133"/>
      <c r="AA171" s="25"/>
      <c r="AB171" s="25"/>
      <c r="AC171" s="25"/>
      <c r="AD171" s="133"/>
      <c r="AE171" s="25"/>
      <c r="AF171" s="25"/>
      <c r="AG171" s="25"/>
      <c r="AH171" s="133"/>
      <c r="AI171" s="25"/>
      <c r="AJ171" s="25"/>
      <c r="AK171" s="25"/>
      <c r="AL171" s="133"/>
      <c r="AM171" s="25"/>
      <c r="AN171" s="25"/>
      <c r="AO171" s="25"/>
      <c r="AP171" s="133"/>
      <c r="AQ171" s="25"/>
      <c r="AR171" s="25"/>
      <c r="AS171" s="25"/>
      <c r="AT171" s="133"/>
      <c r="AU171" s="25"/>
      <c r="AV171" s="25"/>
      <c r="AW171" s="25"/>
      <c r="AX171" s="133"/>
      <c r="AY171" s="25"/>
      <c r="AZ171" s="25"/>
      <c r="BA171" s="25"/>
      <c r="BB171" s="133"/>
      <c r="BC171" s="25"/>
      <c r="BD171" s="25"/>
      <c r="BE171" s="25"/>
      <c r="BF171" s="360"/>
      <c r="BG171" s="22"/>
      <c r="BH171" s="22"/>
      <c r="BI171" s="22"/>
      <c r="BJ171" s="22"/>
      <c r="BK171" s="22"/>
      <c r="BL171" s="22"/>
      <c r="BM171" s="22"/>
      <c r="BN171" s="22"/>
    </row>
    <row r="172" spans="1:260" ht="15" customHeight="1">
      <c r="A172" s="361"/>
      <c r="B172" s="359"/>
      <c r="C172" s="359"/>
      <c r="D172" s="359"/>
      <c r="E172" s="359"/>
      <c r="F172" s="359"/>
      <c r="G172" s="309"/>
      <c r="H172" s="305"/>
      <c r="I172" s="305"/>
      <c r="J172" s="305"/>
      <c r="K172" s="305"/>
      <c r="L172" s="305"/>
      <c r="M172" s="305"/>
      <c r="N172" s="306"/>
      <c r="O172" s="286">
        <f t="shared" ref="O172:O181" si="24">M172*N172</f>
        <v>0</v>
      </c>
      <c r="P172" s="106"/>
      <c r="Q172" s="116"/>
      <c r="R172" s="116"/>
      <c r="S172" s="50"/>
      <c r="T172" s="22"/>
      <c r="U172" s="22"/>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2"/>
      <c r="BH172" s="22"/>
      <c r="BI172" s="22"/>
      <c r="BJ172" s="22"/>
      <c r="BK172" s="22"/>
      <c r="BL172" s="22"/>
      <c r="BM172" s="22"/>
      <c r="BN172" s="22"/>
    </row>
    <row r="173" spans="1:260" ht="12.75" customHeight="1">
      <c r="A173" s="361"/>
      <c r="B173" s="359"/>
      <c r="C173" s="359"/>
      <c r="D173" s="359"/>
      <c r="E173" s="359"/>
      <c r="F173" s="359"/>
      <c r="G173" s="309"/>
      <c r="H173" s="305"/>
      <c r="I173" s="305"/>
      <c r="J173" s="305"/>
      <c r="K173" s="305"/>
      <c r="L173" s="305"/>
      <c r="M173" s="305"/>
      <c r="N173" s="306"/>
      <c r="O173" s="286">
        <f t="shared" si="24"/>
        <v>0</v>
      </c>
      <c r="P173" s="106"/>
      <c r="Q173" s="116"/>
      <c r="R173" s="116"/>
      <c r="S173" s="50"/>
      <c r="T173" s="22"/>
      <c r="U173" s="22"/>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2"/>
      <c r="BH173" s="22"/>
      <c r="BI173" s="22"/>
      <c r="BJ173" s="22"/>
      <c r="BK173" s="22"/>
      <c r="BL173" s="22"/>
      <c r="BM173" s="22"/>
      <c r="BN173" s="22"/>
    </row>
    <row r="174" spans="1:260" ht="15" customHeight="1">
      <c r="A174" s="361"/>
      <c r="B174" s="359"/>
      <c r="C174" s="359"/>
      <c r="D174" s="359"/>
      <c r="E174" s="359"/>
      <c r="F174" s="359"/>
      <c r="G174" s="309"/>
      <c r="H174" s="305"/>
      <c r="I174" s="305"/>
      <c r="J174" s="305"/>
      <c r="K174" s="305"/>
      <c r="L174" s="305"/>
      <c r="M174" s="305"/>
      <c r="N174" s="306"/>
      <c r="O174" s="286">
        <f t="shared" si="24"/>
        <v>0</v>
      </c>
      <c r="P174" s="106"/>
      <c r="Q174" s="116"/>
      <c r="R174" s="116"/>
      <c r="S174" s="50"/>
      <c r="T174" s="22"/>
      <c r="U174" s="22"/>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2"/>
      <c r="BH174" s="22"/>
      <c r="BI174" s="22"/>
      <c r="BJ174" s="22"/>
      <c r="BK174" s="22"/>
      <c r="BL174" s="22"/>
      <c r="BM174" s="22"/>
      <c r="BN174" s="22"/>
    </row>
    <row r="175" spans="1:260" ht="15" customHeight="1">
      <c r="A175" s="361"/>
      <c r="B175" s="359"/>
      <c r="C175" s="359"/>
      <c r="D175" s="359"/>
      <c r="E175" s="359"/>
      <c r="F175" s="359"/>
      <c r="G175" s="309"/>
      <c r="H175" s="305"/>
      <c r="I175" s="305"/>
      <c r="J175" s="305"/>
      <c r="K175" s="305"/>
      <c r="L175" s="305"/>
      <c r="M175" s="305"/>
      <c r="N175" s="306"/>
      <c r="O175" s="286">
        <f t="shared" si="24"/>
        <v>0</v>
      </c>
      <c r="P175" s="106"/>
      <c r="Q175" s="116"/>
      <c r="R175" s="116"/>
      <c r="S175" s="50"/>
      <c r="T175" s="22"/>
      <c r="U175" s="22"/>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2"/>
      <c r="BH175" s="22"/>
      <c r="BI175" s="22"/>
      <c r="BJ175" s="22"/>
      <c r="BK175" s="22"/>
      <c r="BL175" s="22"/>
      <c r="BM175" s="22"/>
      <c r="BN175" s="22"/>
    </row>
    <row r="176" spans="1:260" ht="15" customHeight="1">
      <c r="A176" s="361"/>
      <c r="B176" s="359"/>
      <c r="C176" s="359"/>
      <c r="D176" s="359"/>
      <c r="E176" s="359"/>
      <c r="F176" s="359"/>
      <c r="G176" s="309"/>
      <c r="H176" s="305"/>
      <c r="I176" s="305"/>
      <c r="J176" s="305"/>
      <c r="K176" s="305"/>
      <c r="L176" s="305"/>
      <c r="M176" s="305"/>
      <c r="N176" s="306"/>
      <c r="O176" s="286">
        <f t="shared" si="24"/>
        <v>0</v>
      </c>
      <c r="P176" s="106"/>
      <c r="Q176" s="116"/>
      <c r="R176" s="116"/>
      <c r="S176" s="50"/>
      <c r="T176" s="22"/>
      <c r="U176" s="22"/>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2"/>
      <c r="BH176" s="22"/>
      <c r="BI176" s="22"/>
      <c r="BJ176" s="22"/>
      <c r="BK176" s="22"/>
      <c r="BL176" s="22"/>
      <c r="BM176" s="22"/>
      <c r="BN176" s="22"/>
    </row>
    <row r="177" spans="1:66" ht="15" customHeight="1">
      <c r="A177" s="361"/>
      <c r="B177" s="359"/>
      <c r="C177" s="359"/>
      <c r="D177" s="359"/>
      <c r="E177" s="359"/>
      <c r="F177" s="359"/>
      <c r="G177" s="309"/>
      <c r="H177" s="305"/>
      <c r="I177" s="305"/>
      <c r="J177" s="305"/>
      <c r="K177" s="305"/>
      <c r="L177" s="305"/>
      <c r="M177" s="305"/>
      <c r="N177" s="306"/>
      <c r="O177" s="286">
        <f t="shared" si="24"/>
        <v>0</v>
      </c>
      <c r="P177" s="106"/>
      <c r="Q177" s="116"/>
      <c r="R177" s="116"/>
      <c r="S177" s="50"/>
      <c r="T177" s="22"/>
      <c r="U177" s="22"/>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2"/>
      <c r="BH177" s="22"/>
      <c r="BI177" s="22"/>
      <c r="BJ177" s="22"/>
      <c r="BK177" s="22"/>
      <c r="BL177" s="22"/>
      <c r="BM177" s="22"/>
      <c r="BN177" s="22"/>
    </row>
    <row r="178" spans="1:66" ht="14.25" customHeight="1">
      <c r="A178" s="361"/>
      <c r="B178" s="359"/>
      <c r="C178" s="359"/>
      <c r="D178" s="359"/>
      <c r="E178" s="359"/>
      <c r="F178" s="359"/>
      <c r="G178" s="309"/>
      <c r="H178" s="305"/>
      <c r="I178" s="305"/>
      <c r="J178" s="305"/>
      <c r="K178" s="305"/>
      <c r="L178" s="305"/>
      <c r="M178" s="305"/>
      <c r="N178" s="306"/>
      <c r="O178" s="286">
        <f t="shared" si="24"/>
        <v>0</v>
      </c>
      <c r="P178" s="106"/>
      <c r="Q178" s="116"/>
      <c r="R178" s="116"/>
      <c r="S178" s="50"/>
      <c r="T178" s="22"/>
      <c r="U178" s="22"/>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2"/>
      <c r="BH178" s="22"/>
      <c r="BI178" s="22"/>
      <c r="BJ178" s="22"/>
      <c r="BK178" s="22"/>
      <c r="BL178" s="22"/>
      <c r="BM178" s="22"/>
      <c r="BN178" s="22"/>
    </row>
    <row r="179" spans="1:66" ht="15" customHeight="1">
      <c r="A179" s="361"/>
      <c r="B179" s="359"/>
      <c r="C179" s="359"/>
      <c r="D179" s="359"/>
      <c r="E179" s="359"/>
      <c r="F179" s="359"/>
      <c r="G179" s="309"/>
      <c r="H179" s="305"/>
      <c r="I179" s="305"/>
      <c r="J179" s="305"/>
      <c r="K179" s="305"/>
      <c r="L179" s="305"/>
      <c r="M179" s="305"/>
      <c r="N179" s="306"/>
      <c r="O179" s="286">
        <f t="shared" si="24"/>
        <v>0</v>
      </c>
      <c r="P179" s="106"/>
      <c r="Q179" s="116"/>
      <c r="R179" s="116"/>
      <c r="S179" s="50"/>
      <c r="T179" s="22"/>
      <c r="U179" s="22"/>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2"/>
      <c r="BH179" s="22"/>
      <c r="BI179" s="22"/>
      <c r="BJ179" s="22"/>
      <c r="BK179" s="22"/>
      <c r="BL179" s="22"/>
      <c r="BM179" s="22"/>
      <c r="BN179" s="22"/>
    </row>
    <row r="180" spans="1:66" ht="15.75" customHeight="1">
      <c r="A180" s="361"/>
      <c r="B180" s="359"/>
      <c r="C180" s="359"/>
      <c r="D180" s="359"/>
      <c r="E180" s="359"/>
      <c r="F180" s="359"/>
      <c r="G180" s="309"/>
      <c r="H180" s="305"/>
      <c r="I180" s="305"/>
      <c r="J180" s="305"/>
      <c r="K180" s="305"/>
      <c r="L180" s="305"/>
      <c r="M180" s="305"/>
      <c r="N180" s="306"/>
      <c r="O180" s="286">
        <f t="shared" si="24"/>
        <v>0</v>
      </c>
      <c r="P180" s="106"/>
      <c r="Q180" s="116"/>
      <c r="R180" s="116"/>
      <c r="S180" s="50"/>
      <c r="T180" s="22"/>
      <c r="U180" s="22"/>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2"/>
      <c r="BH180" s="22"/>
      <c r="BI180" s="22"/>
      <c r="BJ180" s="22"/>
      <c r="BK180" s="22"/>
      <c r="BL180" s="22"/>
      <c r="BM180" s="22"/>
      <c r="BN180" s="22"/>
    </row>
    <row r="181" spans="1:66" ht="12.75" customHeight="1">
      <c r="A181" s="361"/>
      <c r="B181" s="359"/>
      <c r="C181" s="359"/>
      <c r="D181" s="359"/>
      <c r="E181" s="359"/>
      <c r="F181" s="359"/>
      <c r="G181" s="309"/>
      <c r="H181" s="305"/>
      <c r="I181" s="305"/>
      <c r="J181" s="305"/>
      <c r="K181" s="305"/>
      <c r="L181" s="305"/>
      <c r="M181" s="305"/>
      <c r="N181" s="306"/>
      <c r="O181" s="286">
        <f t="shared" si="24"/>
        <v>0</v>
      </c>
      <c r="P181" s="106"/>
      <c r="Q181" s="116"/>
      <c r="R181" s="116"/>
      <c r="S181" s="50"/>
      <c r="T181" s="22"/>
      <c r="U181" s="22"/>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2"/>
      <c r="BH181" s="22"/>
      <c r="BI181" s="22"/>
      <c r="BJ181" s="22"/>
      <c r="BK181" s="22"/>
      <c r="BL181" s="22"/>
      <c r="BM181" s="22"/>
      <c r="BN181" s="22"/>
    </row>
    <row r="182" spans="1:66" ht="24.75" customHeight="1">
      <c r="A182" s="65" t="s">
        <v>33</v>
      </c>
      <c r="B182" s="287"/>
      <c r="C182" s="287"/>
      <c r="D182" s="287"/>
      <c r="E182" s="287"/>
      <c r="F182" s="287"/>
      <c r="G182" s="287"/>
      <c r="H182" s="281"/>
      <c r="I182" s="287"/>
      <c r="J182" s="287"/>
      <c r="K182" s="287"/>
      <c r="L182" s="287"/>
      <c r="M182" s="287"/>
      <c r="N182" s="287"/>
      <c r="O182" s="284">
        <f>SUM(O172:O181)</f>
        <v>0</v>
      </c>
      <c r="P182" s="106"/>
      <c r="Q182" s="113"/>
      <c r="R182" s="113"/>
      <c r="S182" s="50"/>
      <c r="T182" s="27"/>
      <c r="U182" s="27"/>
      <c r="V182" s="28"/>
      <c r="W182" s="27"/>
      <c r="X182" s="27"/>
      <c r="Y182" s="28"/>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row>
    <row r="183" spans="1:66" ht="78.75" customHeight="1">
      <c r="A183" s="63"/>
      <c r="B183" s="135" t="str">
        <f t="shared" ref="B183:H183" si="25">B60</f>
        <v>WP0</v>
      </c>
      <c r="C183" s="135" t="str">
        <f t="shared" si="25"/>
        <v>WP1</v>
      </c>
      <c r="D183" s="135" t="str">
        <f t="shared" si="25"/>
        <v>WP2</v>
      </c>
      <c r="E183" s="135" t="str">
        <f t="shared" si="25"/>
        <v>WP3</v>
      </c>
      <c r="F183" s="135" t="str">
        <f t="shared" si="25"/>
        <v>WP4</v>
      </c>
      <c r="G183" s="135" t="str">
        <f t="shared" si="25"/>
        <v>WP5</v>
      </c>
      <c r="H183" s="135" t="str">
        <f t="shared" si="25"/>
        <v>WP6</v>
      </c>
      <c r="I183" s="135" t="s">
        <v>33</v>
      </c>
      <c r="J183" s="106"/>
      <c r="K183" s="106"/>
      <c r="L183" s="106"/>
      <c r="M183" s="106"/>
      <c r="N183" s="106"/>
      <c r="O183" s="106"/>
      <c r="P183" s="106"/>
      <c r="Q183" s="106"/>
      <c r="R183" s="106"/>
      <c r="S183" s="22"/>
      <c r="T183" s="22"/>
      <c r="U183" s="22"/>
      <c r="V183" s="133"/>
      <c r="W183" s="12"/>
      <c r="X183" s="24"/>
      <c r="Y183" s="133"/>
      <c r="Z183" s="133"/>
      <c r="AA183" s="133"/>
      <c r="AB183" s="133"/>
      <c r="AC183" s="133"/>
      <c r="AD183" s="133"/>
      <c r="AE183" s="133"/>
      <c r="AF183" s="133"/>
      <c r="AG183" s="133"/>
      <c r="AH183" s="133"/>
      <c r="AI183" s="133"/>
      <c r="AJ183" s="133"/>
      <c r="AK183" s="133"/>
      <c r="AL183" s="133"/>
      <c r="AM183" s="133"/>
      <c r="AN183" s="133"/>
      <c r="AO183" s="133"/>
      <c r="AP183" s="133"/>
      <c r="AQ183" s="133"/>
      <c r="AR183" s="133"/>
      <c r="AS183" s="133"/>
      <c r="AT183" s="133"/>
      <c r="AU183" s="133"/>
      <c r="AV183" s="133"/>
      <c r="AW183" s="133"/>
      <c r="AX183" s="133"/>
      <c r="AY183" s="133"/>
      <c r="AZ183" s="133"/>
      <c r="BA183" s="133"/>
      <c r="BB183" s="133"/>
      <c r="BC183" s="133"/>
      <c r="BD183" s="133"/>
      <c r="BE183" s="133"/>
      <c r="BF183" s="133"/>
      <c r="BG183" s="22"/>
      <c r="BH183" s="22"/>
      <c r="BI183" s="22"/>
      <c r="BJ183" s="22"/>
      <c r="BK183" s="22"/>
      <c r="BL183" s="22"/>
      <c r="BM183" s="22"/>
      <c r="BN183" s="22"/>
    </row>
    <row r="184" spans="1:66" ht="13.5" customHeight="1">
      <c r="A184" s="135" t="str">
        <f t="shared" ref="A184:A191" si="26">A61</f>
        <v>P0</v>
      </c>
      <c r="B184" s="93"/>
      <c r="C184" s="93"/>
      <c r="D184" s="93"/>
      <c r="E184" s="93"/>
      <c r="F184" s="93"/>
      <c r="G184" s="93"/>
      <c r="H184" s="93"/>
      <c r="I184" s="93"/>
      <c r="J184" s="106"/>
      <c r="K184" s="106"/>
      <c r="L184" s="106"/>
      <c r="M184" s="106"/>
      <c r="N184" s="106"/>
      <c r="O184" s="106"/>
      <c r="P184" s="106"/>
      <c r="Q184" s="106"/>
      <c r="R184" s="106"/>
      <c r="S184" s="22"/>
      <c r="T184" s="22"/>
      <c r="U184" s="22"/>
      <c r="V184" s="133"/>
      <c r="W184" s="12"/>
      <c r="X184" s="30"/>
      <c r="Y184" s="133"/>
      <c r="Z184" s="133"/>
      <c r="AA184" s="133"/>
      <c r="AB184" s="133"/>
      <c r="AC184" s="133"/>
      <c r="AD184" s="133"/>
      <c r="AE184" s="133"/>
      <c r="AF184" s="133"/>
      <c r="AG184" s="133"/>
      <c r="AH184" s="133"/>
      <c r="AI184" s="133"/>
      <c r="AJ184" s="133"/>
      <c r="AK184" s="133"/>
      <c r="AL184" s="133"/>
      <c r="AM184" s="133"/>
      <c r="AN184" s="133"/>
      <c r="AO184" s="133"/>
      <c r="AP184" s="133"/>
      <c r="AQ184" s="133"/>
      <c r="AR184" s="133"/>
      <c r="AS184" s="133"/>
      <c r="AT184" s="133"/>
      <c r="AU184" s="133"/>
      <c r="AV184" s="133"/>
      <c r="AW184" s="133"/>
      <c r="AX184" s="133"/>
      <c r="AY184" s="133"/>
      <c r="AZ184" s="133"/>
      <c r="BA184" s="133"/>
      <c r="BB184" s="133"/>
      <c r="BC184" s="133"/>
      <c r="BD184" s="133"/>
      <c r="BE184" s="133"/>
      <c r="BF184" s="133"/>
      <c r="BG184" s="22"/>
      <c r="BH184" s="22"/>
      <c r="BI184" s="22"/>
      <c r="BJ184" s="22"/>
      <c r="BK184" s="22"/>
      <c r="BL184" s="22"/>
      <c r="BM184" s="22"/>
      <c r="BN184" s="22"/>
    </row>
    <row r="185" spans="1:66" ht="13.5" customHeight="1">
      <c r="A185" s="135" t="str">
        <f t="shared" si="26"/>
        <v>P1</v>
      </c>
      <c r="B185" s="93"/>
      <c r="C185" s="64">
        <f>SUMPRODUCT(($J$172:$J$181="P1")*($I$172:$I$181&lt;&gt;"")*($I$172:$I$181="WP1")*($O$172:$O$181))</f>
        <v>0</v>
      </c>
      <c r="D185" s="64">
        <f>SUMPRODUCT(($J$172:$J$181="P1")*($I$172:$I$181&lt;&gt;"")*($I$172:$I$181="WP2")*($O$172:$O$181))</f>
        <v>0</v>
      </c>
      <c r="E185" s="64">
        <f>SUMPRODUCT(($J$172:$J$181="P1")*($I$172:$I$181&lt;&gt;"")*($I$172:$I$181="WP3")*($O$172:$O$181))</f>
        <v>0</v>
      </c>
      <c r="F185" s="64">
        <f>SUMPRODUCT(($J$172:$J$181="P1")*($I$172:$I$181&lt;&gt;"")*($I$172:$I$181="WP4")*($O$172:$O$181))</f>
        <v>0</v>
      </c>
      <c r="G185" s="64">
        <f>SUMPRODUCT(($J$172:$J$181="P1")*($I$172:$I$181&lt;&gt;"")*($I$172:$I$181="WP5")*($O$172:$O$181))</f>
        <v>0</v>
      </c>
      <c r="H185" s="64">
        <f>SUMPRODUCT(($J$172:$J$181="P1")*($I$172:$I$181&lt;&gt;"")*($I$172:$I$181="WP6")*($O$172:$O$181))</f>
        <v>0</v>
      </c>
      <c r="I185" s="104">
        <f>SUM(C185:H185)</f>
        <v>0</v>
      </c>
      <c r="J185" s="106"/>
      <c r="K185" s="106"/>
      <c r="L185" s="23"/>
      <c r="M185" s="23"/>
      <c r="N185" s="23"/>
      <c r="O185" s="23"/>
      <c r="P185" s="106"/>
      <c r="Q185" s="106"/>
      <c r="R185" s="106"/>
      <c r="S185" s="22"/>
      <c r="T185" s="22"/>
      <c r="U185" s="22"/>
      <c r="V185" s="133"/>
      <c r="W185" s="12"/>
      <c r="X185" s="30"/>
      <c r="Y185" s="133"/>
      <c r="Z185" s="133"/>
      <c r="AA185" s="133"/>
      <c r="AB185" s="133"/>
      <c r="AC185" s="133"/>
      <c r="AD185" s="133"/>
      <c r="AE185" s="133"/>
      <c r="AF185" s="133"/>
      <c r="AG185" s="133"/>
      <c r="AH185" s="133"/>
      <c r="AI185" s="133"/>
      <c r="AJ185" s="133"/>
      <c r="AK185" s="133"/>
      <c r="AL185" s="133"/>
      <c r="AM185" s="133"/>
      <c r="AN185" s="133"/>
      <c r="AO185" s="133"/>
      <c r="AP185" s="133"/>
      <c r="AQ185" s="133"/>
      <c r="AR185" s="133"/>
      <c r="AS185" s="133"/>
      <c r="AT185" s="133"/>
      <c r="AU185" s="133"/>
      <c r="AV185" s="133"/>
      <c r="AW185" s="133"/>
      <c r="AX185" s="133"/>
      <c r="AY185" s="133"/>
      <c r="AZ185" s="133"/>
      <c r="BA185" s="133"/>
      <c r="BB185" s="133"/>
      <c r="BC185" s="133"/>
      <c r="BD185" s="133"/>
      <c r="BE185" s="133"/>
      <c r="BF185" s="133"/>
      <c r="BG185" s="22"/>
      <c r="BH185" s="22"/>
      <c r="BI185" s="22"/>
      <c r="BJ185" s="22"/>
      <c r="BK185" s="22"/>
      <c r="BL185" s="22"/>
      <c r="BM185" s="22"/>
      <c r="BN185" s="22"/>
    </row>
    <row r="186" spans="1:66" ht="13.5" customHeight="1">
      <c r="A186" s="135" t="str">
        <f t="shared" si="26"/>
        <v>P2</v>
      </c>
      <c r="B186" s="93"/>
      <c r="C186" s="64">
        <f>SUMPRODUCT(($J$172:$J$181="P2")*($I$172:$I$181&lt;&gt;"")*($I$172:$I$181="WP1")*($O$172:$O$181))</f>
        <v>0</v>
      </c>
      <c r="D186" s="64">
        <f>SUMPRODUCT(($J$172:$J$181="P2")*($I$172:$I$181&lt;&gt;"")*($I$172:$I$181="WP2")*($O$172:$O$181))</f>
        <v>0</v>
      </c>
      <c r="E186" s="64">
        <f>SUMPRODUCT(($J$172:$J$181="P2")*($I$172:$I$181&lt;&gt;"")*($I$172:$I$181="WP3")*($O$172:$O$181))</f>
        <v>0</v>
      </c>
      <c r="F186" s="64">
        <f>SUMPRODUCT(($J$172:$J$181="P2")*($I$172:$I$181&lt;&gt;"")*($I$172:$I$181="WP4")*($O$172:$O$181))</f>
        <v>0</v>
      </c>
      <c r="G186" s="64">
        <f>SUMPRODUCT(($J$172:$J$181="P2")*($I$172:$I$181&lt;&gt;"")*($I$172:$I$181="WP5")*($O$172:$O$181))</f>
        <v>0</v>
      </c>
      <c r="H186" s="64">
        <f>SUMPRODUCT(($J$172:$J$181="P2")*($I$172:$I$181&lt;&gt;"")*($I$172:$I$181="WP6")*($O$172:$O$181))</f>
        <v>0</v>
      </c>
      <c r="I186" s="104">
        <f t="shared" ref="I186:I191" si="27">SUM(C186:H186)</f>
        <v>0</v>
      </c>
      <c r="J186" s="106"/>
      <c r="K186" s="106"/>
      <c r="L186" s="23"/>
      <c r="M186" s="23"/>
      <c r="N186" s="358" t="str">
        <f>IF(I192=O182,"OK","ERRORE - Seleziona una delle opzioni WP e/o Periodo per ogni voce di spesa / ERROR -  Select one of the option WP and/or Period per each single budget line!")</f>
        <v>OK</v>
      </c>
      <c r="O186" s="358"/>
      <c r="P186" s="106"/>
      <c r="Q186" s="106"/>
      <c r="R186" s="106"/>
      <c r="S186" s="22"/>
      <c r="T186" s="22"/>
      <c r="U186" s="22"/>
      <c r="V186" s="133"/>
      <c r="W186" s="12"/>
      <c r="X186" s="30"/>
      <c r="Y186" s="133"/>
      <c r="Z186" s="133"/>
      <c r="AA186" s="133"/>
      <c r="AB186" s="133"/>
      <c r="AC186" s="133"/>
      <c r="AD186" s="133"/>
      <c r="AE186" s="133"/>
      <c r="AF186" s="133"/>
      <c r="AG186" s="133"/>
      <c r="AH186" s="133"/>
      <c r="AI186" s="133"/>
      <c r="AJ186" s="133"/>
      <c r="AK186" s="133"/>
      <c r="AL186" s="133"/>
      <c r="AM186" s="133"/>
      <c r="AN186" s="133"/>
      <c r="AO186" s="133"/>
      <c r="AP186" s="133"/>
      <c r="AQ186" s="133"/>
      <c r="AR186" s="133"/>
      <c r="AS186" s="133"/>
      <c r="AT186" s="133"/>
      <c r="AU186" s="133"/>
      <c r="AV186" s="133"/>
      <c r="AW186" s="133"/>
      <c r="AX186" s="133"/>
      <c r="AY186" s="133"/>
      <c r="AZ186" s="133"/>
      <c r="BA186" s="133"/>
      <c r="BB186" s="133"/>
      <c r="BC186" s="133"/>
      <c r="BD186" s="133"/>
      <c r="BE186" s="133"/>
      <c r="BF186" s="133"/>
      <c r="BG186" s="22"/>
      <c r="BH186" s="22"/>
      <c r="BI186" s="22"/>
      <c r="BJ186" s="22"/>
      <c r="BK186" s="22"/>
      <c r="BL186" s="22"/>
      <c r="BM186" s="22"/>
      <c r="BN186" s="22"/>
    </row>
    <row r="187" spans="1:66" ht="13.5" customHeight="1">
      <c r="A187" s="135" t="str">
        <f t="shared" si="26"/>
        <v>P3</v>
      </c>
      <c r="B187" s="93"/>
      <c r="C187" s="64">
        <f>SUMPRODUCT(($J$172:$J$181="P3")*($I$172:$I$181&lt;&gt;"")*($I$172:$I$181="WP1")*($O$172:$O$181))</f>
        <v>0</v>
      </c>
      <c r="D187" s="64">
        <f>SUMPRODUCT(($J$172:$J$181="P3")*($I$172:$I$181&lt;&gt;"")*($I$172:$I$181="WP2")*($O$172:$O$181))</f>
        <v>0</v>
      </c>
      <c r="E187" s="64">
        <f>SUMPRODUCT(($J$172:$J$181="P3")*($I$172:$I$181&lt;&gt;"")*($I$172:$I$181="WP3")*($O$172:$O$181))</f>
        <v>0</v>
      </c>
      <c r="F187" s="64">
        <f>SUMPRODUCT(($J$172:$J$181="P3")*($I$172:$I$181&lt;&gt;"")*($I$172:$I$181="WP4")*($O$172:$O$181))</f>
        <v>0</v>
      </c>
      <c r="G187" s="64">
        <f>SUMPRODUCT(($J$172:$J$181="P3")*($I$172:$I$181&lt;&gt;"")*($I$172:$I$181="WP5")*($O$172:$O$181))</f>
        <v>0</v>
      </c>
      <c r="H187" s="64">
        <f>SUMPRODUCT(($J$172:$J$181="P3")*($I$172:$I$181&lt;&gt;"")*($I$172:$I$181="WP6")*($O$172:$O$181))</f>
        <v>0</v>
      </c>
      <c r="I187" s="104">
        <f t="shared" si="27"/>
        <v>0</v>
      </c>
      <c r="J187" s="106"/>
      <c r="K187" s="106"/>
      <c r="L187" s="106"/>
      <c r="M187" s="106"/>
      <c r="N187" s="358"/>
      <c r="O187" s="358"/>
      <c r="P187" s="106"/>
      <c r="Q187" s="106"/>
      <c r="R187" s="106"/>
      <c r="S187" s="22"/>
      <c r="T187" s="22"/>
      <c r="U187" s="22"/>
      <c r="V187" s="133"/>
      <c r="W187" s="12"/>
      <c r="X187" s="30"/>
      <c r="Y187" s="133"/>
      <c r="Z187" s="133"/>
      <c r="AA187" s="133"/>
      <c r="AB187" s="133"/>
      <c r="AC187" s="133"/>
      <c r="AD187" s="133"/>
      <c r="AE187" s="133"/>
      <c r="AF187" s="133"/>
      <c r="AG187" s="133"/>
      <c r="AH187" s="133"/>
      <c r="AI187" s="133"/>
      <c r="AJ187" s="133"/>
      <c r="AK187" s="133"/>
      <c r="AL187" s="133"/>
      <c r="AM187" s="133"/>
      <c r="AN187" s="133"/>
      <c r="AO187" s="133"/>
      <c r="AP187" s="133"/>
      <c r="AQ187" s="133"/>
      <c r="AR187" s="133"/>
      <c r="AS187" s="133"/>
      <c r="AT187" s="133"/>
      <c r="AU187" s="133"/>
      <c r="AV187" s="133"/>
      <c r="AW187" s="133"/>
      <c r="AX187" s="133"/>
      <c r="AY187" s="133"/>
      <c r="AZ187" s="133"/>
      <c r="BA187" s="133"/>
      <c r="BB187" s="133"/>
      <c r="BC187" s="133"/>
      <c r="BD187" s="133"/>
      <c r="BE187" s="133"/>
      <c r="BF187" s="133"/>
      <c r="BG187" s="22"/>
      <c r="BH187" s="22"/>
      <c r="BI187" s="22"/>
      <c r="BJ187" s="22"/>
      <c r="BK187" s="22"/>
      <c r="BL187" s="22"/>
      <c r="BM187" s="22"/>
      <c r="BN187" s="22"/>
    </row>
    <row r="188" spans="1:66" ht="13.5" customHeight="1">
      <c r="A188" s="135" t="str">
        <f t="shared" si="26"/>
        <v>P4</v>
      </c>
      <c r="B188" s="93"/>
      <c r="C188" s="64">
        <f>SUMPRODUCT(($J$172:$J$181="P4")*($I$172:$I$181&lt;&gt;"")*($I$172:$I$181="WP1")*($O$172:$O$181))</f>
        <v>0</v>
      </c>
      <c r="D188" s="64">
        <f>SUMPRODUCT(($J$172:$J$181="P4")*($I$172:$I$181&lt;&gt;"")*($I$172:$I$181="WP2")*($O$172:$O$181))</f>
        <v>0</v>
      </c>
      <c r="E188" s="64">
        <f>SUMPRODUCT(($J$172:$J$181="P4")*($I$172:$I$181&lt;&gt;"")*($I$172:$I$181="WP3")*($O$172:$O$181))</f>
        <v>0</v>
      </c>
      <c r="F188" s="64">
        <f>SUMPRODUCT(($J$172:$J$181="P4")*($I$172:$I$181&lt;&gt;"")*($I$172:$I$181="WP4")*($O$172:$O$181))</f>
        <v>0</v>
      </c>
      <c r="G188" s="64">
        <f>SUMPRODUCT(($J$172:$J$181="P4")*($I$172:$I$181&lt;&gt;"")*($I$172:$I$181="WP5")*($O$172:$O$181))</f>
        <v>0</v>
      </c>
      <c r="H188" s="64">
        <f>SUMPRODUCT(($J$172:$J$181="P4")*($I$172:$I$181&lt;&gt;"")*($I$172:$I$181="WP6")*($O$172:$O$181))</f>
        <v>0</v>
      </c>
      <c r="I188" s="104">
        <f t="shared" si="27"/>
        <v>0</v>
      </c>
      <c r="J188" s="106"/>
      <c r="K188" s="106"/>
      <c r="L188" s="106"/>
      <c r="M188" s="106"/>
      <c r="N188" s="358"/>
      <c r="O188" s="358"/>
      <c r="P188" s="106"/>
      <c r="Q188" s="106"/>
      <c r="R188" s="106"/>
      <c r="S188" s="22"/>
      <c r="T188" s="22"/>
      <c r="U188" s="22"/>
      <c r="V188" s="133"/>
      <c r="W188" s="12"/>
      <c r="X188" s="30"/>
      <c r="Y188" s="133"/>
      <c r="Z188" s="133"/>
      <c r="AA188" s="133"/>
      <c r="AB188" s="133"/>
      <c r="AC188" s="133"/>
      <c r="AD188" s="133"/>
      <c r="AE188" s="133"/>
      <c r="AF188" s="133"/>
      <c r="AG188" s="133"/>
      <c r="AH188" s="133"/>
      <c r="AI188" s="133"/>
      <c r="AJ188" s="133"/>
      <c r="AK188" s="133"/>
      <c r="AL188" s="133"/>
      <c r="AM188" s="133"/>
      <c r="AN188" s="133"/>
      <c r="AO188" s="133"/>
      <c r="AP188" s="133"/>
      <c r="AQ188" s="133"/>
      <c r="AR188" s="133"/>
      <c r="AS188" s="133"/>
      <c r="AT188" s="133"/>
      <c r="AU188" s="133"/>
      <c r="AV188" s="133"/>
      <c r="AW188" s="133"/>
      <c r="AX188" s="133"/>
      <c r="AY188" s="133"/>
      <c r="AZ188" s="133"/>
      <c r="BA188" s="133"/>
      <c r="BB188" s="133"/>
      <c r="BC188" s="133"/>
      <c r="BD188" s="133"/>
      <c r="BE188" s="133"/>
      <c r="BF188" s="133"/>
      <c r="BG188" s="22"/>
      <c r="BH188" s="22"/>
      <c r="BI188" s="22"/>
      <c r="BJ188" s="22"/>
      <c r="BK188" s="22"/>
      <c r="BL188" s="22"/>
      <c r="BM188" s="22"/>
      <c r="BN188" s="22"/>
    </row>
    <row r="189" spans="1:66" ht="13.5" customHeight="1">
      <c r="A189" s="135" t="str">
        <f t="shared" si="26"/>
        <v>P5</v>
      </c>
      <c r="B189" s="93"/>
      <c r="C189" s="64">
        <f>SUMPRODUCT(($J$172:$J$181="P5")*($I$172:$I$181&lt;&gt;"")*($I$172:$I$181="WP1")*($O$172:$O$181))</f>
        <v>0</v>
      </c>
      <c r="D189" s="64">
        <f>SUMPRODUCT(($J$172:$J$181="P5")*($I$172:$I$181&lt;&gt;"")*($I$172:$I$181="WP2")*($O$172:$O$181))</f>
        <v>0</v>
      </c>
      <c r="E189" s="64">
        <f>SUMPRODUCT(($J$172:$J$181="P5")*($I$172:$I$181&lt;&gt;"")*($I$172:$I$181="WP3")*($O$172:$O$181))</f>
        <v>0</v>
      </c>
      <c r="F189" s="64">
        <f>SUMPRODUCT(($J$172:$J$181="P5")*($I$172:$I$181&lt;&gt;"")*($I$172:$I$181="WP4")*($O$172:$O$181))</f>
        <v>0</v>
      </c>
      <c r="G189" s="64">
        <f>SUMPRODUCT(($J$172:$J$181="P5")*($I$172:$I$181&lt;&gt;"")*($I$172:$I$181="WP5")*($O$172:$O$181))</f>
        <v>0</v>
      </c>
      <c r="H189" s="64">
        <f>SUMPRODUCT(($J$172:$J$181="P5")*($I$172:$I$181&lt;&gt;"")*($I$172:$I$181="WP6")*($O$172:$O$181))</f>
        <v>0</v>
      </c>
      <c r="I189" s="104">
        <f t="shared" si="27"/>
        <v>0</v>
      </c>
      <c r="J189" s="106"/>
      <c r="K189" s="106"/>
      <c r="L189" s="106"/>
      <c r="M189" s="106"/>
      <c r="N189" s="358"/>
      <c r="O189" s="358"/>
      <c r="P189" s="106"/>
      <c r="Q189" s="106"/>
      <c r="R189" s="106"/>
      <c r="S189" s="22"/>
      <c r="T189" s="22"/>
      <c r="U189" s="22"/>
      <c r="V189" s="133"/>
      <c r="W189" s="12"/>
      <c r="X189" s="30"/>
      <c r="Y189" s="133"/>
      <c r="Z189" s="133"/>
      <c r="AA189" s="133"/>
      <c r="AB189" s="133"/>
      <c r="AC189" s="133"/>
      <c r="AD189" s="133"/>
      <c r="AE189" s="133"/>
      <c r="AF189" s="133"/>
      <c r="AG189" s="133"/>
      <c r="AH189" s="133"/>
      <c r="AI189" s="133"/>
      <c r="AJ189" s="133"/>
      <c r="AK189" s="133"/>
      <c r="AL189" s="133"/>
      <c r="AM189" s="133"/>
      <c r="AN189" s="133"/>
      <c r="AO189" s="133"/>
      <c r="AP189" s="133"/>
      <c r="AQ189" s="133"/>
      <c r="AR189" s="133"/>
      <c r="AS189" s="133"/>
      <c r="AT189" s="133"/>
      <c r="AU189" s="133"/>
      <c r="AV189" s="133"/>
      <c r="AW189" s="133"/>
      <c r="AX189" s="133"/>
      <c r="AY189" s="133"/>
      <c r="AZ189" s="133"/>
      <c r="BA189" s="133"/>
      <c r="BB189" s="133"/>
      <c r="BC189" s="133"/>
      <c r="BD189" s="133"/>
      <c r="BE189" s="133"/>
      <c r="BF189" s="133"/>
      <c r="BG189" s="22"/>
      <c r="BH189" s="22"/>
      <c r="BI189" s="22"/>
      <c r="BJ189" s="22"/>
      <c r="BK189" s="22"/>
      <c r="BL189" s="22"/>
      <c r="BM189" s="22"/>
      <c r="BN189" s="22"/>
    </row>
    <row r="190" spans="1:66" ht="13.5" customHeight="1">
      <c r="A190" s="135" t="str">
        <f t="shared" si="26"/>
        <v>P6</v>
      </c>
      <c r="B190" s="93"/>
      <c r="C190" s="64">
        <f>SUMPRODUCT(($J$172:$J$181="P6")*($I$172:$I$181&lt;&gt;"")*($I$172:$I$181="WP1")*($O$172:$O$181))</f>
        <v>0</v>
      </c>
      <c r="D190" s="64">
        <f>SUMPRODUCT(($J$172:$J$181="P6")*($I$172:$I$181&lt;&gt;"")*($I$172:$I$181="WP2")*($O$172:$O$181))</f>
        <v>0</v>
      </c>
      <c r="E190" s="64">
        <f>SUMPRODUCT(($J$172:$J$181="P6")*($I$172:$I$181&lt;&gt;"")*($I$172:$I$181="WP3")*($O$172:$O$181))</f>
        <v>0</v>
      </c>
      <c r="F190" s="64">
        <f>SUMPRODUCT(($J$172:$J$181="P6")*($I$172:$I$181&lt;&gt;"")*($I$172:$I$181="WP4")*($O$172:$O$181))</f>
        <v>0</v>
      </c>
      <c r="G190" s="64">
        <f>SUMPRODUCT(($J$172:$J$181="P6")*($I$172:$I$181&lt;&gt;"")*($I$172:$I$181="WP5")*($O$172:$O$181))</f>
        <v>0</v>
      </c>
      <c r="H190" s="64">
        <f>SUMPRODUCT(($J$172:$J$181="P6")*($I$172:$I$181&lt;&gt;"")*($I$172:$I$181="WP6")*($O$172:$O$181))</f>
        <v>0</v>
      </c>
      <c r="I190" s="104">
        <f t="shared" si="27"/>
        <v>0</v>
      </c>
      <c r="J190" s="106"/>
      <c r="K190" s="106"/>
      <c r="L190" s="106"/>
      <c r="M190" s="106"/>
      <c r="N190" s="358"/>
      <c r="O190" s="358"/>
      <c r="P190" s="106"/>
      <c r="Q190" s="106"/>
      <c r="R190" s="106"/>
      <c r="S190" s="22"/>
      <c r="T190" s="22"/>
      <c r="U190" s="22"/>
      <c r="V190" s="133"/>
      <c r="W190" s="12"/>
      <c r="X190" s="30"/>
      <c r="Y190" s="133"/>
      <c r="Z190" s="133"/>
      <c r="AA190" s="133"/>
      <c r="AB190" s="133"/>
      <c r="AC190" s="133"/>
      <c r="AD190" s="133"/>
      <c r="AE190" s="133"/>
      <c r="AF190" s="133"/>
      <c r="AG190" s="133"/>
      <c r="AH190" s="133"/>
      <c r="AI190" s="133"/>
      <c r="AJ190" s="133"/>
      <c r="AK190" s="133"/>
      <c r="AL190" s="133"/>
      <c r="AM190" s="133"/>
      <c r="AN190" s="133"/>
      <c r="AO190" s="133"/>
      <c r="AP190" s="133"/>
      <c r="AQ190" s="133"/>
      <c r="AR190" s="133"/>
      <c r="AS190" s="133"/>
      <c r="AT190" s="133"/>
      <c r="AU190" s="133"/>
      <c r="AV190" s="133"/>
      <c r="AW190" s="133"/>
      <c r="AX190" s="133"/>
      <c r="AY190" s="133"/>
      <c r="AZ190" s="133"/>
      <c r="BA190" s="133"/>
      <c r="BB190" s="133"/>
      <c r="BC190" s="133"/>
      <c r="BD190" s="133"/>
      <c r="BE190" s="133"/>
      <c r="BF190" s="133"/>
      <c r="BG190" s="22"/>
      <c r="BH190" s="22"/>
      <c r="BI190" s="22"/>
      <c r="BJ190" s="22"/>
      <c r="BK190" s="22"/>
      <c r="BL190" s="22"/>
      <c r="BM190" s="22"/>
      <c r="BN190" s="22"/>
    </row>
    <row r="191" spans="1:66" ht="13.5" customHeight="1">
      <c r="A191" s="135" t="str">
        <f t="shared" si="26"/>
        <v>P7</v>
      </c>
      <c r="B191" s="93"/>
      <c r="C191" s="64">
        <f>SUMPRODUCT(($J$172:$J$181="P7")*($I$172:$I$181&lt;&gt;"")*($I$172:$I$181="WP1")*($O$172:$O$181))</f>
        <v>0</v>
      </c>
      <c r="D191" s="64">
        <f>SUMPRODUCT(($J$172:$J$181="P7")*($I$172:$I$181&lt;&gt;"")*($I$172:$I$181="WP2")*($O$172:$O$181))</f>
        <v>0</v>
      </c>
      <c r="E191" s="64">
        <f>SUMPRODUCT(($J$172:$J$181="P7")*($I$172:$I$181&lt;&gt;"")*($I$172:$I$181="COMP3")*($O$172:$O$181))</f>
        <v>0</v>
      </c>
      <c r="F191" s="64">
        <f>SUMPRODUCT(($J$172:$J$181="P7")*($I$172:$I$181&lt;&gt;"")*($I$172:$I$181="WP4")*($O$172:$O$181))</f>
        <v>0</v>
      </c>
      <c r="G191" s="64">
        <f>SUMPRODUCT(($J$172:$J$181="P7")*($I$172:$I$181&lt;&gt;"")*($I$172:$I$181="WP5")*($O$172:$O$181))</f>
        <v>0</v>
      </c>
      <c r="H191" s="64">
        <f>SUMPRODUCT(($J$172:$J$181="P7")*($I$172:$I$181&lt;&gt;"")*($I$172:$I$181="WP6")*($O$172:$O$181))</f>
        <v>0</v>
      </c>
      <c r="I191" s="104">
        <f t="shared" si="27"/>
        <v>0</v>
      </c>
      <c r="J191" s="106"/>
      <c r="K191" s="106"/>
      <c r="L191" s="106"/>
      <c r="M191" s="106"/>
      <c r="N191" s="358"/>
      <c r="O191" s="358"/>
      <c r="P191" s="106"/>
      <c r="Q191" s="106"/>
      <c r="R191" s="106"/>
      <c r="S191" s="22"/>
      <c r="T191" s="22"/>
      <c r="U191" s="22"/>
      <c r="V191" s="133"/>
      <c r="W191" s="12"/>
      <c r="X191" s="30"/>
      <c r="Y191" s="133"/>
      <c r="Z191" s="133"/>
      <c r="AA191" s="133"/>
      <c r="AB191" s="133"/>
      <c r="AC191" s="133"/>
      <c r="AD191" s="133"/>
      <c r="AE191" s="133"/>
      <c r="AF191" s="133"/>
      <c r="AG191" s="133"/>
      <c r="AH191" s="133"/>
      <c r="AI191" s="133"/>
      <c r="AJ191" s="133"/>
      <c r="AK191" s="133"/>
      <c r="AL191" s="133"/>
      <c r="AM191" s="133"/>
      <c r="AN191" s="133"/>
      <c r="AO191" s="133"/>
      <c r="AP191" s="133"/>
      <c r="AQ191" s="133"/>
      <c r="AR191" s="133"/>
      <c r="AS191" s="133"/>
      <c r="AT191" s="133"/>
      <c r="AU191" s="133"/>
      <c r="AV191" s="133"/>
      <c r="AW191" s="133"/>
      <c r="AX191" s="133"/>
      <c r="AY191" s="133"/>
      <c r="AZ191" s="133"/>
      <c r="BA191" s="133"/>
      <c r="BB191" s="133"/>
      <c r="BC191" s="133"/>
      <c r="BD191" s="133"/>
      <c r="BE191" s="133"/>
      <c r="BF191" s="133"/>
      <c r="BG191" s="22"/>
      <c r="BH191" s="22"/>
      <c r="BI191" s="22"/>
      <c r="BJ191" s="22"/>
      <c r="BK191" s="22"/>
      <c r="BL191" s="22"/>
      <c r="BM191" s="22"/>
      <c r="BN191" s="22"/>
    </row>
    <row r="192" spans="1:66" ht="13.5" customHeight="1">
      <c r="A192" s="65" t="s">
        <v>33</v>
      </c>
      <c r="B192" s="94"/>
      <c r="C192" s="66">
        <f>SUM(C$185:C$191)</f>
        <v>0</v>
      </c>
      <c r="D192" s="66">
        <f t="shared" ref="D192:H192" si="28">SUM(D$185:D$191)</f>
        <v>0</v>
      </c>
      <c r="E192" s="66">
        <f t="shared" si="28"/>
        <v>0</v>
      </c>
      <c r="F192" s="66">
        <f t="shared" si="28"/>
        <v>0</v>
      </c>
      <c r="G192" s="66">
        <f t="shared" si="28"/>
        <v>0</v>
      </c>
      <c r="H192" s="66">
        <f t="shared" si="28"/>
        <v>0</v>
      </c>
      <c r="I192" s="125">
        <f>SUM(I$185:I$191)</f>
        <v>0</v>
      </c>
      <c r="J192" s="106"/>
      <c r="K192" s="106"/>
      <c r="L192" s="106"/>
      <c r="M192" s="106"/>
      <c r="N192" s="358"/>
      <c r="O192" s="358"/>
      <c r="P192" s="106"/>
      <c r="Q192" s="106"/>
      <c r="R192" s="106"/>
      <c r="S192" s="22"/>
      <c r="T192" s="22"/>
      <c r="U192" s="22"/>
      <c r="V192" s="133"/>
      <c r="W192" s="12"/>
      <c r="X192" s="30"/>
      <c r="Y192" s="133"/>
      <c r="Z192" s="133"/>
      <c r="AA192" s="133"/>
      <c r="AB192" s="133"/>
      <c r="AC192" s="133"/>
      <c r="AD192" s="133"/>
      <c r="AE192" s="133"/>
      <c r="AF192" s="133"/>
      <c r="AG192" s="133"/>
      <c r="AH192" s="133"/>
      <c r="AI192" s="133"/>
      <c r="AJ192" s="133"/>
      <c r="AK192" s="133"/>
      <c r="AL192" s="133"/>
      <c r="AM192" s="133"/>
      <c r="AN192" s="133"/>
      <c r="AO192" s="133"/>
      <c r="AP192" s="133"/>
      <c r="AQ192" s="133"/>
      <c r="AR192" s="133"/>
      <c r="AS192" s="133"/>
      <c r="AT192" s="133"/>
      <c r="AU192" s="133"/>
      <c r="AV192" s="133"/>
      <c r="AW192" s="133"/>
      <c r="AX192" s="133"/>
      <c r="AY192" s="133"/>
      <c r="AZ192" s="133"/>
      <c r="BA192" s="133"/>
      <c r="BB192" s="133"/>
      <c r="BC192" s="133"/>
      <c r="BD192" s="133"/>
      <c r="BE192" s="133"/>
      <c r="BF192" s="133"/>
      <c r="BG192" s="22"/>
      <c r="BH192" s="22"/>
      <c r="BI192" s="22"/>
      <c r="BJ192" s="22"/>
      <c r="BK192" s="22"/>
      <c r="BL192" s="22"/>
      <c r="BM192" s="22"/>
      <c r="BN192" s="22"/>
    </row>
    <row r="193" spans="1:260" ht="18.75" customHeight="1">
      <c r="A193" s="65" t="s">
        <v>54</v>
      </c>
      <c r="B193" s="94"/>
      <c r="C193" s="66">
        <f>SUMPRODUCT(($I$172:$I$181="WP1")*($K$172:$K$181&lt;&gt;"")*($K$172:$K$181="fuori area / outside the area")*($O$172:$O$181))</f>
        <v>0</v>
      </c>
      <c r="D193" s="66">
        <f t="shared" ref="D193:H193" si="29">SUMPRODUCT(($I$172:$I$181="WP1")*($K$172:$K$181&lt;&gt;"")*($K$172:$K$181="fuori area / outside the area")*($O$172:$O$181))</f>
        <v>0</v>
      </c>
      <c r="E193" s="66">
        <f t="shared" si="29"/>
        <v>0</v>
      </c>
      <c r="F193" s="66">
        <f t="shared" si="29"/>
        <v>0</v>
      </c>
      <c r="G193" s="66">
        <f t="shared" si="29"/>
        <v>0</v>
      </c>
      <c r="H193" s="66">
        <f t="shared" si="29"/>
        <v>0</v>
      </c>
      <c r="I193" s="66">
        <f>SUM(C193:H193)</f>
        <v>0</v>
      </c>
      <c r="J193" s="106"/>
      <c r="K193" s="106"/>
      <c r="L193" s="106"/>
      <c r="M193" s="106"/>
      <c r="N193" s="106"/>
      <c r="O193" s="106"/>
      <c r="P193" s="106"/>
      <c r="Q193" s="106"/>
      <c r="R193" s="106"/>
      <c r="S193" s="31"/>
      <c r="T193" s="31"/>
      <c r="U193" s="31"/>
      <c r="V193" s="133"/>
      <c r="W193" s="133"/>
      <c r="X193" s="133"/>
      <c r="Y193" s="133"/>
      <c r="Z193" s="133"/>
      <c r="AA193" s="133"/>
      <c r="AB193" s="133"/>
      <c r="AC193" s="133"/>
      <c r="AD193" s="133"/>
      <c r="AE193" s="133"/>
      <c r="AF193" s="133"/>
      <c r="AG193" s="133"/>
      <c r="AH193" s="133"/>
      <c r="AI193" s="133"/>
      <c r="AJ193" s="133"/>
      <c r="AK193" s="133"/>
      <c r="AL193" s="133"/>
      <c r="AM193" s="133"/>
      <c r="AN193" s="133"/>
      <c r="AO193" s="133"/>
      <c r="AP193" s="133"/>
      <c r="AQ193" s="133"/>
      <c r="AR193" s="133"/>
      <c r="AS193" s="133"/>
      <c r="AT193" s="133"/>
      <c r="AU193" s="133"/>
      <c r="AV193" s="133"/>
      <c r="AW193" s="133"/>
      <c r="AX193" s="133"/>
      <c r="AY193" s="133"/>
      <c r="AZ193" s="133"/>
      <c r="BA193" s="133"/>
      <c r="BB193" s="133"/>
      <c r="BC193" s="133"/>
      <c r="BD193" s="133"/>
      <c r="BE193" s="133"/>
      <c r="BF193" s="133"/>
    </row>
    <row r="194" spans="1:260" s="49" customFormat="1" ht="47.25" customHeight="1">
      <c r="A194" s="65" t="s">
        <v>173</v>
      </c>
      <c r="B194" s="94"/>
      <c r="C194" s="66">
        <f>SUMPRODUCT(($I$172:$I$181="WP1")*($H$172:$H$181&lt;&gt;"")*($H$172:$H$181="SI/YES")*($O$172:$O$181))</f>
        <v>0</v>
      </c>
      <c r="D194" s="66">
        <f>SUMPRODUCT(($I$172:$I$181="WP2")*($H$172:$H$181&lt;&gt;"")*($H$172:$H$181="SI/YES")*($O$172:$O$181))</f>
        <v>0</v>
      </c>
      <c r="E194" s="66">
        <f>SUMPRODUCT(($I$172:$I$181="WP3")*($H$172:$H$181&lt;&gt;"")*($H$172:$H$181="SI/YES")*($O$172:$O$181))</f>
        <v>0</v>
      </c>
      <c r="F194" s="66">
        <f>SUMPRODUCT(($I$172:$I$181="WP4")*($H$172:$H$181&lt;&gt;"")*($H$172:$H$181="SI/YES")*($O$172:$O$181))</f>
        <v>0</v>
      </c>
      <c r="G194" s="66">
        <f>SUMPRODUCT(($I$172:$I$181="WP5")*($H$172:$H$181&lt;&gt;"")*($H$172:$H$181="SI/YES")*($O$172:$O$181))</f>
        <v>0</v>
      </c>
      <c r="H194" s="66">
        <f>SUMPRODUCT(($I$172:$I$181="WP6")*($H$172:$H$181&lt;&gt;"")*($H$172:$H$181="SI/YES")*($O$172:$O$181))</f>
        <v>0</v>
      </c>
      <c r="I194" s="102">
        <f>SUM(C194:H194)</f>
        <v>0</v>
      </c>
      <c r="J194" s="23"/>
      <c r="K194" s="23"/>
      <c r="L194" s="23"/>
      <c r="M194" s="23"/>
      <c r="N194" s="23"/>
      <c r="O194" s="23"/>
      <c r="P194" s="23"/>
      <c r="Q194" s="23"/>
      <c r="R194" s="23"/>
      <c r="S194" s="24"/>
      <c r="T194" s="24"/>
      <c r="U194" s="24"/>
      <c r="V194" s="24"/>
      <c r="W194" s="24"/>
      <c r="X194" s="24"/>
      <c r="Y194" s="24"/>
      <c r="Z194" s="24"/>
      <c r="AA194" s="24"/>
      <c r="AB194" s="24"/>
      <c r="AC194" s="24"/>
      <c r="AD194" s="24"/>
      <c r="AE194" s="133"/>
      <c r="AF194" s="133"/>
      <c r="AG194" s="133"/>
      <c r="AH194" s="133"/>
      <c r="AI194" s="133"/>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row>
    <row r="195" spans="1:260" s="49" customFormat="1" ht="16.5" customHeight="1">
      <c r="A195" s="23"/>
      <c r="B195" s="23"/>
      <c r="C195" s="23"/>
      <c r="D195" s="23"/>
      <c r="E195" s="23"/>
      <c r="F195" s="23"/>
      <c r="G195" s="23"/>
      <c r="H195" s="23"/>
      <c r="I195" s="23"/>
      <c r="J195" s="23"/>
      <c r="K195" s="23"/>
      <c r="L195" s="23"/>
      <c r="M195" s="23"/>
      <c r="N195" s="23"/>
      <c r="O195" s="23"/>
      <c r="P195" s="23"/>
      <c r="Q195" s="23"/>
      <c r="R195" s="23"/>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row>
    <row r="196" spans="1:260" ht="15" customHeight="1">
      <c r="A196" s="95" t="s">
        <v>146</v>
      </c>
      <c r="B196" s="21"/>
      <c r="C196" s="21"/>
      <c r="D196" s="21"/>
      <c r="E196" s="21"/>
      <c r="F196" s="21"/>
      <c r="G196" s="21"/>
      <c r="H196" s="21"/>
      <c r="I196" s="21"/>
      <c r="J196" s="21"/>
      <c r="K196" s="21"/>
      <c r="L196" s="21"/>
      <c r="M196" s="21"/>
      <c r="N196" s="21"/>
      <c r="O196" s="1"/>
      <c r="P196" s="1"/>
      <c r="Q196" s="1"/>
      <c r="R196" s="1"/>
    </row>
    <row r="197" spans="1:260" s="12" customFormat="1" ht="8.25" customHeight="1">
      <c r="A197" s="14"/>
      <c r="B197" s="14"/>
      <c r="C197" s="14"/>
      <c r="D197" s="14"/>
      <c r="E197" s="14"/>
      <c r="F197" s="14"/>
      <c r="G197" s="14"/>
      <c r="H197" s="14"/>
      <c r="I197" s="14"/>
      <c r="J197" s="14"/>
      <c r="K197" s="14"/>
      <c r="L197" s="14"/>
      <c r="M197" s="14"/>
      <c r="N197" s="14"/>
      <c r="O197" s="14"/>
      <c r="P197" s="14"/>
      <c r="Q197" s="14"/>
      <c r="R197" s="14"/>
      <c r="S197" s="133"/>
      <c r="T197" s="133"/>
      <c r="U197" s="133"/>
      <c r="V197" s="133"/>
      <c r="W197" s="133"/>
      <c r="X197" s="133"/>
      <c r="Y197" s="133"/>
      <c r="Z197" s="133"/>
      <c r="AA197" s="133"/>
      <c r="AB197" s="133"/>
      <c r="AC197" s="133"/>
      <c r="AD197" s="133"/>
      <c r="AE197" s="133"/>
      <c r="AF197" s="133"/>
      <c r="AG197" s="133"/>
      <c r="AH197" s="133"/>
      <c r="AI197" s="133"/>
      <c r="AJ197" s="133"/>
      <c r="AK197" s="133"/>
      <c r="AL197" s="133"/>
      <c r="AM197" s="133"/>
      <c r="AN197" s="133"/>
      <c r="AO197" s="133"/>
      <c r="AP197" s="133"/>
      <c r="AQ197" s="133"/>
      <c r="AR197" s="133"/>
      <c r="AS197" s="133"/>
      <c r="AT197" s="133"/>
      <c r="AU197" s="133"/>
      <c r="AV197" s="133"/>
      <c r="AW197" s="133"/>
      <c r="AX197" s="133"/>
      <c r="AY197" s="133"/>
      <c r="AZ197" s="133"/>
      <c r="BA197" s="133"/>
      <c r="BB197" s="133"/>
      <c r="BC197" s="133"/>
      <c r="BD197" s="133"/>
      <c r="BE197" s="133"/>
      <c r="BF197" s="133"/>
    </row>
    <row r="198" spans="1:260" s="39" customFormat="1" ht="112.5" customHeight="1">
      <c r="A198" s="372" t="s">
        <v>214</v>
      </c>
      <c r="B198" s="372"/>
      <c r="C198" s="372"/>
      <c r="D198" s="372"/>
      <c r="E198" s="372"/>
      <c r="F198" s="372"/>
      <c r="G198" s="372"/>
      <c r="H198" s="372"/>
      <c r="I198" s="372"/>
      <c r="J198" s="372"/>
      <c r="K198" s="372"/>
      <c r="L198" s="372"/>
      <c r="M198" s="372"/>
      <c r="N198" s="372"/>
      <c r="O198" s="372"/>
      <c r="P198" s="1"/>
      <c r="Q198" s="1"/>
      <c r="R198" s="136"/>
      <c r="IZ198" s="2"/>
    </row>
    <row r="199" spans="1:260" ht="19.5" customHeight="1">
      <c r="A199" s="361" t="s">
        <v>147</v>
      </c>
      <c r="B199" s="361" t="s">
        <v>28</v>
      </c>
      <c r="C199" s="361"/>
      <c r="D199" s="361"/>
      <c r="E199" s="362" t="s">
        <v>142</v>
      </c>
      <c r="F199" s="362"/>
      <c r="G199" s="362" t="s">
        <v>31</v>
      </c>
      <c r="H199" s="363" t="s">
        <v>139</v>
      </c>
      <c r="I199" s="363"/>
      <c r="J199" s="363"/>
      <c r="K199" s="363"/>
      <c r="L199" s="363"/>
      <c r="M199" s="363"/>
      <c r="N199" s="363"/>
      <c r="O199" s="363"/>
      <c r="P199" s="14"/>
      <c r="Q199" s="14"/>
      <c r="R199" s="11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133"/>
    </row>
    <row r="200" spans="1:260" ht="66.75" customHeight="1">
      <c r="A200" s="361"/>
      <c r="B200" s="361"/>
      <c r="C200" s="361"/>
      <c r="D200" s="361"/>
      <c r="E200" s="362"/>
      <c r="F200" s="362"/>
      <c r="G200" s="362"/>
      <c r="H200" s="164" t="s">
        <v>156</v>
      </c>
      <c r="I200" s="165" t="s">
        <v>123</v>
      </c>
      <c r="J200" s="161" t="s">
        <v>140</v>
      </c>
      <c r="K200" s="161" t="s">
        <v>32</v>
      </c>
      <c r="L200" s="165" t="s">
        <v>134</v>
      </c>
      <c r="M200" s="165" t="s">
        <v>135</v>
      </c>
      <c r="N200" s="165" t="s">
        <v>136</v>
      </c>
      <c r="O200" s="162" t="s">
        <v>126</v>
      </c>
      <c r="P200" s="1"/>
      <c r="Q200" s="1"/>
      <c r="R200" s="115"/>
      <c r="S200" s="25"/>
      <c r="V200" s="133"/>
      <c r="W200" s="25"/>
      <c r="X200" s="25"/>
      <c r="Y200" s="25"/>
      <c r="Z200" s="133"/>
      <c r="AA200" s="25"/>
      <c r="AB200" s="25"/>
      <c r="AC200" s="25"/>
      <c r="AD200" s="133"/>
      <c r="AE200" s="25"/>
      <c r="AF200" s="25"/>
      <c r="AG200" s="25"/>
      <c r="AH200" s="133"/>
      <c r="AI200" s="25"/>
      <c r="AJ200" s="25"/>
      <c r="AK200" s="25"/>
      <c r="AL200" s="133"/>
      <c r="AM200" s="25"/>
      <c r="AN200" s="25"/>
      <c r="AO200" s="25"/>
      <c r="AP200" s="133"/>
      <c r="AQ200" s="25"/>
      <c r="AR200" s="25"/>
      <c r="AS200" s="25"/>
      <c r="AT200" s="133"/>
      <c r="AU200" s="25"/>
      <c r="AV200" s="25"/>
      <c r="AW200" s="25"/>
      <c r="AX200" s="133"/>
      <c r="AY200" s="25"/>
      <c r="AZ200" s="25"/>
      <c r="BA200" s="25"/>
      <c r="BB200" s="133"/>
      <c r="BC200" s="25"/>
      <c r="BD200" s="25"/>
      <c r="BE200" s="25"/>
      <c r="BF200" s="133"/>
    </row>
    <row r="201" spans="1:260" ht="15" customHeight="1">
      <c r="A201" s="361"/>
      <c r="B201" s="359"/>
      <c r="C201" s="359"/>
      <c r="D201" s="359"/>
      <c r="E201" s="359"/>
      <c r="F201" s="359"/>
      <c r="G201" s="309"/>
      <c r="H201" s="305"/>
      <c r="I201" s="305"/>
      <c r="J201" s="305"/>
      <c r="K201" s="305"/>
      <c r="L201" s="305"/>
      <c r="M201" s="305"/>
      <c r="N201" s="306"/>
      <c r="O201" s="286">
        <f t="shared" ref="O201:O210" si="30">M201*N201</f>
        <v>0</v>
      </c>
      <c r="P201" s="14"/>
      <c r="Q201" s="14"/>
      <c r="R201" s="116"/>
      <c r="S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row>
    <row r="202" spans="1:260" ht="12.75" customHeight="1">
      <c r="A202" s="361"/>
      <c r="B202" s="359"/>
      <c r="C202" s="359"/>
      <c r="D202" s="359"/>
      <c r="E202" s="359"/>
      <c r="F202" s="359"/>
      <c r="G202" s="309"/>
      <c r="H202" s="305"/>
      <c r="I202" s="305"/>
      <c r="J202" s="305"/>
      <c r="K202" s="305"/>
      <c r="L202" s="305"/>
      <c r="M202" s="305"/>
      <c r="N202" s="306"/>
      <c r="O202" s="286">
        <f t="shared" si="30"/>
        <v>0</v>
      </c>
      <c r="P202" s="1"/>
      <c r="Q202" s="1"/>
      <c r="R202" s="116"/>
      <c r="S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row>
    <row r="203" spans="1:260" ht="15" customHeight="1">
      <c r="A203" s="361"/>
      <c r="B203" s="359"/>
      <c r="C203" s="359"/>
      <c r="D203" s="359"/>
      <c r="E203" s="359"/>
      <c r="F203" s="359"/>
      <c r="G203" s="309"/>
      <c r="H203" s="305"/>
      <c r="I203" s="305"/>
      <c r="J203" s="305"/>
      <c r="K203" s="305"/>
      <c r="L203" s="305"/>
      <c r="M203" s="305"/>
      <c r="N203" s="306"/>
      <c r="O203" s="286">
        <f>M203*N203</f>
        <v>0</v>
      </c>
      <c r="P203" s="14"/>
      <c r="Q203" s="14"/>
      <c r="R203" s="116"/>
      <c r="S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row>
    <row r="204" spans="1:260" ht="15" customHeight="1">
      <c r="A204" s="361"/>
      <c r="B204" s="359"/>
      <c r="C204" s="359"/>
      <c r="D204" s="359"/>
      <c r="E204" s="359"/>
      <c r="F204" s="359"/>
      <c r="G204" s="309"/>
      <c r="H204" s="305"/>
      <c r="I204" s="305"/>
      <c r="J204" s="305"/>
      <c r="K204" s="305"/>
      <c r="L204" s="305"/>
      <c r="M204" s="305"/>
      <c r="N204" s="306"/>
      <c r="O204" s="286">
        <f t="shared" si="30"/>
        <v>0</v>
      </c>
      <c r="P204" s="1"/>
      <c r="Q204" s="1"/>
      <c r="R204" s="116"/>
      <c r="S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row>
    <row r="205" spans="1:260" ht="15" customHeight="1">
      <c r="A205" s="361"/>
      <c r="B205" s="359"/>
      <c r="C205" s="359"/>
      <c r="D205" s="359"/>
      <c r="E205" s="359"/>
      <c r="F205" s="359"/>
      <c r="G205" s="309"/>
      <c r="H205" s="305"/>
      <c r="I205" s="305"/>
      <c r="J205" s="305"/>
      <c r="K205" s="305"/>
      <c r="L205" s="305"/>
      <c r="M205" s="305"/>
      <c r="N205" s="306"/>
      <c r="O205" s="286">
        <f t="shared" si="30"/>
        <v>0</v>
      </c>
      <c r="P205" s="14"/>
      <c r="Q205" s="14"/>
      <c r="R205" s="116"/>
      <c r="S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row>
    <row r="206" spans="1:260" ht="15" customHeight="1">
      <c r="A206" s="361"/>
      <c r="B206" s="359"/>
      <c r="C206" s="359"/>
      <c r="D206" s="359"/>
      <c r="E206" s="359"/>
      <c r="F206" s="359"/>
      <c r="G206" s="309"/>
      <c r="H206" s="305"/>
      <c r="I206" s="305"/>
      <c r="J206" s="305"/>
      <c r="K206" s="305"/>
      <c r="L206" s="305"/>
      <c r="M206" s="305"/>
      <c r="N206" s="306"/>
      <c r="O206" s="286">
        <f t="shared" si="30"/>
        <v>0</v>
      </c>
      <c r="P206" s="1"/>
      <c r="Q206" s="1"/>
      <c r="R206" s="116"/>
      <c r="S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row>
    <row r="207" spans="1:260" ht="15" customHeight="1">
      <c r="A207" s="361"/>
      <c r="B207" s="359"/>
      <c r="C207" s="359"/>
      <c r="D207" s="359"/>
      <c r="E207" s="359"/>
      <c r="F207" s="359"/>
      <c r="G207" s="309"/>
      <c r="H207" s="305"/>
      <c r="I207" s="305"/>
      <c r="J207" s="305"/>
      <c r="K207" s="305"/>
      <c r="L207" s="305"/>
      <c r="M207" s="305"/>
      <c r="N207" s="306"/>
      <c r="O207" s="286">
        <f t="shared" si="30"/>
        <v>0</v>
      </c>
      <c r="P207" s="14"/>
      <c r="Q207" s="14"/>
      <c r="R207" s="116"/>
      <c r="S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row>
    <row r="208" spans="1:260" ht="15" customHeight="1">
      <c r="A208" s="361"/>
      <c r="B208" s="359"/>
      <c r="C208" s="359"/>
      <c r="D208" s="359"/>
      <c r="E208" s="359"/>
      <c r="F208" s="359"/>
      <c r="G208" s="309"/>
      <c r="H208" s="305"/>
      <c r="I208" s="305"/>
      <c r="J208" s="305"/>
      <c r="K208" s="305"/>
      <c r="L208" s="305"/>
      <c r="M208" s="305"/>
      <c r="N208" s="306"/>
      <c r="O208" s="286">
        <f t="shared" si="30"/>
        <v>0</v>
      </c>
      <c r="P208" s="1"/>
      <c r="Q208" s="1"/>
      <c r="R208" s="116"/>
      <c r="S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row>
    <row r="209" spans="1:58" ht="15.75" customHeight="1">
      <c r="A209" s="361"/>
      <c r="B209" s="359"/>
      <c r="C209" s="359"/>
      <c r="D209" s="359"/>
      <c r="E209" s="359"/>
      <c r="F209" s="359"/>
      <c r="G209" s="309"/>
      <c r="H209" s="305"/>
      <c r="I209" s="305"/>
      <c r="J209" s="305"/>
      <c r="K209" s="305"/>
      <c r="L209" s="305"/>
      <c r="M209" s="305"/>
      <c r="N209" s="306"/>
      <c r="O209" s="286">
        <f t="shared" si="30"/>
        <v>0</v>
      </c>
      <c r="P209" s="14"/>
      <c r="Q209" s="14"/>
      <c r="R209" s="116"/>
      <c r="S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row>
    <row r="210" spans="1:58" ht="12.75" customHeight="1">
      <c r="A210" s="361"/>
      <c r="B210" s="359"/>
      <c r="C210" s="359"/>
      <c r="D210" s="359"/>
      <c r="E210" s="359"/>
      <c r="F210" s="359"/>
      <c r="G210" s="309"/>
      <c r="H210" s="305"/>
      <c r="I210" s="305"/>
      <c r="J210" s="305"/>
      <c r="K210" s="305"/>
      <c r="L210" s="305"/>
      <c r="M210" s="305"/>
      <c r="N210" s="306"/>
      <c r="O210" s="286">
        <f t="shared" si="30"/>
        <v>0</v>
      </c>
      <c r="P210" s="1"/>
      <c r="Q210" s="1"/>
      <c r="R210" s="116"/>
      <c r="S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row>
    <row r="211" spans="1:58" ht="17.25" customHeight="1">
      <c r="A211" s="65" t="s">
        <v>33</v>
      </c>
      <c r="B211" s="287"/>
      <c r="C211" s="287"/>
      <c r="D211" s="287"/>
      <c r="E211" s="287"/>
      <c r="F211" s="287"/>
      <c r="G211" s="287"/>
      <c r="H211" s="281"/>
      <c r="I211" s="287"/>
      <c r="J211" s="287"/>
      <c r="K211" s="287"/>
      <c r="L211" s="287"/>
      <c r="M211" s="287"/>
      <c r="N211" s="287"/>
      <c r="O211" s="284">
        <f>SUM(O201:O210)</f>
        <v>0</v>
      </c>
      <c r="P211" s="14"/>
      <c r="Q211" s="14"/>
      <c r="R211" s="113"/>
      <c r="S211" s="28"/>
      <c r="T211" s="27"/>
      <c r="U211" s="27"/>
      <c r="V211" s="28"/>
      <c r="W211" s="27"/>
      <c r="X211" s="27"/>
      <c r="Y211" s="28"/>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row>
    <row r="212" spans="1:58" ht="77.25" customHeight="1">
      <c r="A212" s="63"/>
      <c r="B212" s="135" t="str">
        <f t="shared" ref="B212:H212" si="31">B60</f>
        <v>WP0</v>
      </c>
      <c r="C212" s="135" t="str">
        <f t="shared" si="31"/>
        <v>WP1</v>
      </c>
      <c r="D212" s="135" t="str">
        <f t="shared" si="31"/>
        <v>WP2</v>
      </c>
      <c r="E212" s="135" t="str">
        <f t="shared" si="31"/>
        <v>WP3</v>
      </c>
      <c r="F212" s="135" t="str">
        <f t="shared" si="31"/>
        <v>WP4</v>
      </c>
      <c r="G212" s="135" t="str">
        <f t="shared" si="31"/>
        <v>WP5</v>
      </c>
      <c r="H212" s="135" t="str">
        <f t="shared" si="31"/>
        <v>WP6</v>
      </c>
      <c r="I212" s="135" t="s">
        <v>33</v>
      </c>
      <c r="J212" s="106"/>
      <c r="K212" s="106"/>
      <c r="L212" s="106"/>
      <c r="M212" s="106"/>
      <c r="N212" s="106"/>
      <c r="O212" s="106"/>
      <c r="P212" s="1"/>
      <c r="Q212" s="1"/>
      <c r="R212" s="106"/>
      <c r="V212" s="133"/>
      <c r="W212" s="12"/>
      <c r="X212" s="24"/>
      <c r="Y212" s="133"/>
      <c r="Z212" s="133"/>
      <c r="AA212" s="133"/>
      <c r="AB212" s="133"/>
      <c r="AC212" s="133"/>
      <c r="AD212" s="133"/>
      <c r="AE212" s="133"/>
      <c r="AF212" s="133"/>
      <c r="AG212" s="133"/>
      <c r="AH212" s="133"/>
      <c r="AI212" s="133"/>
      <c r="AJ212" s="133"/>
      <c r="AK212" s="133"/>
      <c r="AL212" s="133"/>
      <c r="AM212" s="133"/>
      <c r="AN212" s="133"/>
      <c r="AO212" s="133"/>
      <c r="AP212" s="133"/>
      <c r="AQ212" s="133"/>
      <c r="AR212" s="133"/>
      <c r="AS212" s="133"/>
      <c r="AT212" s="133"/>
      <c r="AU212" s="133"/>
      <c r="AV212" s="133"/>
      <c r="AW212" s="133"/>
      <c r="AX212" s="133"/>
      <c r="AY212" s="133"/>
      <c r="AZ212" s="133"/>
      <c r="BA212" s="133"/>
      <c r="BB212" s="133"/>
      <c r="BC212" s="133"/>
      <c r="BD212" s="133"/>
      <c r="BE212" s="133"/>
      <c r="BF212" s="133"/>
    </row>
    <row r="213" spans="1:58" ht="13.5" customHeight="1">
      <c r="A213" s="135" t="str">
        <f t="shared" ref="A213:A220" si="32">A61</f>
        <v>P0</v>
      </c>
      <c r="B213" s="93"/>
      <c r="C213" s="93"/>
      <c r="D213" s="93"/>
      <c r="E213" s="93"/>
      <c r="F213" s="93"/>
      <c r="G213" s="93"/>
      <c r="H213" s="93"/>
      <c r="I213" s="93"/>
      <c r="J213" s="106"/>
      <c r="K213" s="106"/>
      <c r="L213" s="106"/>
      <c r="M213" s="106"/>
      <c r="N213" s="106"/>
      <c r="O213" s="106"/>
      <c r="P213" s="106"/>
      <c r="Q213" s="106"/>
      <c r="R213" s="106"/>
      <c r="V213" s="133"/>
      <c r="W213" s="12"/>
      <c r="X213" s="30"/>
      <c r="Y213" s="133"/>
      <c r="Z213" s="133"/>
      <c r="AA213" s="133"/>
      <c r="AB213" s="133"/>
      <c r="AC213" s="133"/>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c r="AY213" s="133"/>
      <c r="AZ213" s="133"/>
      <c r="BA213" s="133"/>
      <c r="BB213" s="133"/>
      <c r="BC213" s="133"/>
      <c r="BD213" s="133"/>
      <c r="BE213" s="133"/>
      <c r="BF213" s="133"/>
    </row>
    <row r="214" spans="1:58" ht="13.5" customHeight="1">
      <c r="A214" s="135" t="str">
        <f t="shared" si="32"/>
        <v>P1</v>
      </c>
      <c r="B214" s="93"/>
      <c r="C214" s="64">
        <f>SUMPRODUCT(($J$201:$J$210="P1")*($I$201:$I$210&lt;&gt;"")*($I$201:$I$210="W1")*($O$201:$O$210))</f>
        <v>0</v>
      </c>
      <c r="D214" s="64">
        <f>SUMPRODUCT(($J$201:$J$210="P1")*($I$201:$I$210&lt;&gt;"")*($I$201:$I$210="WP2")*($O$201:$O$210))</f>
        <v>0</v>
      </c>
      <c r="E214" s="64">
        <f>SUMPRODUCT(($J$201:$J$210="P1")*($I$201:$I$210&lt;&gt;"")*($I$201:$I$210="WP3")*($O$201:$O$210))</f>
        <v>0</v>
      </c>
      <c r="F214" s="64">
        <f>SUMPRODUCT(($J$201:$J$210="P1")*($I$201:$I$210&lt;&gt;"")*($I$201:$I$210="WP4")*($O$201:$O$210))</f>
        <v>0</v>
      </c>
      <c r="G214" s="64">
        <f>SUMPRODUCT(($J$201:$J$210="P1")*($I$201:$I$210&lt;&gt;"")*($I$201:$I$210="WP5")*($O$201:$O$210))</f>
        <v>0</v>
      </c>
      <c r="H214" s="64">
        <f>SUMPRODUCT(($J$201:$J$210="P1")*($I$201:$I$210&lt;&gt;"")*($I$201:$I$210="WP6")*($O$201:$O$210))</f>
        <v>0</v>
      </c>
      <c r="I214" s="104">
        <f>SUM(C214:H214)</f>
        <v>0</v>
      </c>
      <c r="J214" s="106"/>
      <c r="K214" s="106"/>
      <c r="L214" s="106"/>
      <c r="M214" s="106"/>
      <c r="N214" s="106"/>
      <c r="O214" s="106"/>
      <c r="P214" s="106"/>
      <c r="Q214" s="106"/>
      <c r="R214" s="106"/>
      <c r="V214" s="133"/>
      <c r="W214" s="12"/>
      <c r="X214" s="30"/>
      <c r="Y214" s="133"/>
      <c r="Z214" s="133"/>
      <c r="AA214" s="133"/>
      <c r="AB214" s="133"/>
      <c r="AC214" s="133"/>
      <c r="AD214" s="133"/>
      <c r="AE214" s="133"/>
      <c r="AF214" s="133"/>
      <c r="AG214" s="133"/>
      <c r="AH214" s="133"/>
      <c r="AI214" s="133"/>
      <c r="AJ214" s="133"/>
      <c r="AK214" s="133"/>
      <c r="AL214" s="133"/>
      <c r="AM214" s="133"/>
      <c r="AN214" s="133"/>
      <c r="AO214" s="133"/>
      <c r="AP214" s="133"/>
      <c r="AQ214" s="133"/>
      <c r="AR214" s="133"/>
      <c r="AS214" s="133"/>
      <c r="AT214" s="133"/>
      <c r="AU214" s="133"/>
      <c r="AV214" s="133"/>
      <c r="AW214" s="133"/>
      <c r="AX214" s="133"/>
      <c r="AY214" s="133"/>
      <c r="AZ214" s="133"/>
      <c r="BA214" s="133"/>
      <c r="BB214" s="133"/>
      <c r="BC214" s="133"/>
      <c r="BD214" s="133"/>
      <c r="BE214" s="133"/>
      <c r="BF214" s="133"/>
    </row>
    <row r="215" spans="1:58" ht="13.5" customHeight="1">
      <c r="A215" s="135" t="str">
        <f t="shared" si="32"/>
        <v>P2</v>
      </c>
      <c r="B215" s="93"/>
      <c r="C215" s="64">
        <f>SUMPRODUCT(($J$201:$J$210="P2")*($I$201:$I$210&lt;&gt;"")*($I$201:$I$210="WP1")*($O$201:$O$210))</f>
        <v>0</v>
      </c>
      <c r="D215" s="64">
        <f>SUMPRODUCT(($J$201:$J$210="P2")*($I$201:$I$210&lt;&gt;"")*($I$201:$I$210="WP2")*($O$201:$O$210))</f>
        <v>0</v>
      </c>
      <c r="E215" s="64">
        <f>SUMPRODUCT(($J$201:$J$210="P2")*($I$201:$I$210&lt;&gt;"")*($I$201:$I$210="WP3")*($O$201:$O$210))</f>
        <v>0</v>
      </c>
      <c r="F215" s="64">
        <f>SUMPRODUCT(($J$201:$J$210="P2")*($I$201:$I$210&lt;&gt;"")*($I$201:$I$210="WP4")*($O$201:$O$210))</f>
        <v>0</v>
      </c>
      <c r="G215" s="64">
        <f>SUMPRODUCT(($J$201:$J$210="P2")*($I$201:$I$210&lt;&gt;"")*($I$201:$I$210="WP5")*($O$201:$O$210))</f>
        <v>0</v>
      </c>
      <c r="H215" s="64">
        <f>SUMPRODUCT(($J$201:$J$210="P2")*($I$201:$I$210&lt;&gt;"")*($I$201:$I$210="WP6")*($O$201:$O$210))</f>
        <v>0</v>
      </c>
      <c r="I215" s="104">
        <f t="shared" ref="I215:I220" si="33">SUM(C215:H215)</f>
        <v>0</v>
      </c>
      <c r="J215" s="106"/>
      <c r="K215" s="106"/>
      <c r="L215" s="106"/>
      <c r="M215" s="106"/>
      <c r="N215" s="358" t="str">
        <f>IF(I221=O211,"OK","ERRORE - Seleziona una delle opzioni WP e/o Periodo per ogni voce di spesa / ERROR -  Select one of the option WP and/or Period per each single budget line!")</f>
        <v>OK</v>
      </c>
      <c r="O215" s="358"/>
      <c r="P215" s="106"/>
      <c r="Q215" s="106"/>
      <c r="R215" s="106"/>
      <c r="V215" s="133"/>
      <c r="W215" s="12"/>
      <c r="X215" s="30"/>
      <c r="Y215" s="133"/>
      <c r="Z215" s="133"/>
      <c r="AA215" s="133"/>
      <c r="AB215" s="133"/>
      <c r="AC215" s="133"/>
      <c r="AD215" s="133"/>
      <c r="AE215" s="133"/>
      <c r="AF215" s="133"/>
      <c r="AG215" s="133"/>
      <c r="AH215" s="133"/>
      <c r="AI215" s="133"/>
      <c r="AJ215" s="133"/>
      <c r="AK215" s="133"/>
      <c r="AL215" s="133"/>
      <c r="AM215" s="133"/>
      <c r="AN215" s="133"/>
      <c r="AO215" s="133"/>
      <c r="AP215" s="133"/>
      <c r="AQ215" s="133"/>
      <c r="AR215" s="133"/>
      <c r="AS215" s="133"/>
      <c r="AT215" s="133"/>
      <c r="AU215" s="133"/>
      <c r="AV215" s="133"/>
      <c r="AW215" s="133"/>
      <c r="AX215" s="133"/>
      <c r="AY215" s="133"/>
      <c r="AZ215" s="133"/>
      <c r="BA215" s="133"/>
      <c r="BB215" s="133"/>
      <c r="BC215" s="133"/>
      <c r="BD215" s="133"/>
      <c r="BE215" s="133"/>
      <c r="BF215" s="133"/>
    </row>
    <row r="216" spans="1:58" ht="13.5" customHeight="1">
      <c r="A216" s="135" t="str">
        <f t="shared" si="32"/>
        <v>P3</v>
      </c>
      <c r="B216" s="93"/>
      <c r="C216" s="64">
        <f>SUMPRODUCT(($J$201:$J$210="P3")*($I$201:$I$210&lt;&gt;"")*($I$201:$I$210="WP1")*($O$201:$O$210))</f>
        <v>0</v>
      </c>
      <c r="D216" s="64">
        <f>SUMPRODUCT(($J$201:$J$210="P3")*($I$201:$I$210&lt;&gt;"")*($I$201:$I$210="WP2")*($O$201:$O$210))</f>
        <v>0</v>
      </c>
      <c r="E216" s="64">
        <f>SUMPRODUCT(($J$201:$J$210="P3")*($I$201:$I$210&lt;&gt;"")*($I$201:$I$210="WP3")*($O$201:$O$210))</f>
        <v>0</v>
      </c>
      <c r="F216" s="64">
        <f>SUMPRODUCT(($J$201:$J$210="P3")*($I$201:$I$210&lt;&gt;"")*($I$201:$I$210="WP4")*($O$201:$O$210))</f>
        <v>0</v>
      </c>
      <c r="G216" s="64">
        <f>SUMPRODUCT(($J$201:$J$210="P3")*($I$201:$I$210&lt;&gt;"")*($I$201:$I$210="WP5")*($O$201:$O$210))</f>
        <v>0</v>
      </c>
      <c r="H216" s="64">
        <f>SUMPRODUCT(($J$201:$J$210="P3")*($I$201:$I$210&lt;&gt;"")*($I$201:$I$210="WP6")*($O$201:$O$210))</f>
        <v>0</v>
      </c>
      <c r="I216" s="104">
        <f t="shared" si="33"/>
        <v>0</v>
      </c>
      <c r="J216" s="106"/>
      <c r="K216" s="106"/>
      <c r="L216" s="106"/>
      <c r="M216" s="106"/>
      <c r="N216" s="358"/>
      <c r="O216" s="358"/>
      <c r="P216" s="106"/>
      <c r="Q216" s="106"/>
      <c r="R216" s="106"/>
      <c r="V216" s="133"/>
      <c r="W216" s="12"/>
      <c r="X216" s="30"/>
      <c r="Y216" s="133"/>
      <c r="Z216" s="133"/>
      <c r="AA216" s="133"/>
      <c r="AB216" s="133"/>
      <c r="AC216" s="133"/>
      <c r="AD216" s="133"/>
      <c r="AE216" s="133"/>
      <c r="AF216" s="133"/>
      <c r="AG216" s="133"/>
      <c r="AH216" s="133"/>
      <c r="AI216" s="133"/>
      <c r="AJ216" s="133"/>
      <c r="AK216" s="133"/>
      <c r="AL216" s="133"/>
      <c r="AM216" s="133"/>
      <c r="AN216" s="133"/>
      <c r="AO216" s="133"/>
      <c r="AP216" s="133"/>
      <c r="AQ216" s="133"/>
      <c r="AR216" s="133"/>
      <c r="AS216" s="133"/>
      <c r="AT216" s="133"/>
      <c r="AU216" s="133"/>
      <c r="AV216" s="133"/>
      <c r="AW216" s="133"/>
      <c r="AX216" s="133"/>
      <c r="AY216" s="133"/>
      <c r="AZ216" s="133"/>
      <c r="BA216" s="133"/>
      <c r="BB216" s="133"/>
      <c r="BC216" s="133"/>
      <c r="BD216" s="133"/>
      <c r="BE216" s="133"/>
      <c r="BF216" s="133"/>
    </row>
    <row r="217" spans="1:58" ht="13.5" customHeight="1">
      <c r="A217" s="135" t="str">
        <f t="shared" si="32"/>
        <v>P4</v>
      </c>
      <c r="B217" s="93"/>
      <c r="C217" s="64">
        <f>SUMPRODUCT(($J$201:$J$210="P4")*($I$201:$I$210&lt;&gt;"")*($I$201:$I$210="WP1")*($O$201:$O$210))</f>
        <v>0</v>
      </c>
      <c r="D217" s="64">
        <f>SUMPRODUCT(($J$201:$J$210="P4")*($I$201:$I$210&lt;&gt;"")*($I$201:$I$210="WP2")*($O$201:$O$210))</f>
        <v>0</v>
      </c>
      <c r="E217" s="64">
        <f>SUMPRODUCT(($J$201:$J$210="P4")*($I$201:$I$210&lt;&gt;"")*($I$201:$I$210="WP3")*($O$201:$O$210))</f>
        <v>0</v>
      </c>
      <c r="F217" s="64">
        <f>SUMPRODUCT(($J$201:$J$210="P4")*($I$201:$I$210&lt;&gt;"")*($I$201:$I$210="WP4")*($O$201:$O$210))</f>
        <v>0</v>
      </c>
      <c r="G217" s="64">
        <f>SUMPRODUCT(($J$201:$J$210="P4")*($I$201:$I$210&lt;&gt;"")*($I$201:$I$210="WP5")*($O$201:$O$210))</f>
        <v>0</v>
      </c>
      <c r="H217" s="64">
        <f>SUMPRODUCT(($J$201:$J$210="P4")*($I$201:$I$210&lt;&gt;"")*($I$201:$I$210="WP6")*($O$201:$O$210))</f>
        <v>0</v>
      </c>
      <c r="I217" s="104">
        <f t="shared" si="33"/>
        <v>0</v>
      </c>
      <c r="J217" s="106"/>
      <c r="K217" s="106"/>
      <c r="L217" s="106"/>
      <c r="M217" s="106"/>
      <c r="N217" s="358"/>
      <c r="O217" s="358"/>
      <c r="P217" s="106"/>
      <c r="Q217" s="106"/>
      <c r="R217" s="106"/>
      <c r="V217" s="133"/>
      <c r="W217" s="12"/>
      <c r="X217" s="30"/>
      <c r="Y217" s="133"/>
      <c r="Z217" s="133"/>
      <c r="AA217" s="133"/>
      <c r="AB217" s="133"/>
      <c r="AC217" s="133"/>
      <c r="AD217" s="133"/>
      <c r="AE217" s="133"/>
      <c r="AF217" s="133"/>
      <c r="AG217" s="133"/>
      <c r="AH217" s="133"/>
      <c r="AI217" s="133"/>
      <c r="AJ217" s="133"/>
      <c r="AK217" s="133"/>
      <c r="AL217" s="133"/>
      <c r="AM217" s="133"/>
      <c r="AN217" s="133"/>
      <c r="AO217" s="133"/>
      <c r="AP217" s="133"/>
      <c r="AQ217" s="133"/>
      <c r="AR217" s="133"/>
      <c r="AS217" s="133"/>
      <c r="AT217" s="133"/>
      <c r="AU217" s="133"/>
      <c r="AV217" s="133"/>
      <c r="AW217" s="133"/>
      <c r="AX217" s="133"/>
      <c r="AY217" s="133"/>
      <c r="AZ217" s="133"/>
      <c r="BA217" s="133"/>
      <c r="BB217" s="133"/>
      <c r="BC217" s="133"/>
      <c r="BD217" s="133"/>
      <c r="BE217" s="133"/>
      <c r="BF217" s="133"/>
    </row>
    <row r="218" spans="1:58" ht="13.5" customHeight="1">
      <c r="A218" s="135" t="str">
        <f t="shared" si="32"/>
        <v>P5</v>
      </c>
      <c r="B218" s="93"/>
      <c r="C218" s="64">
        <f>SUMPRODUCT(($J$201:$J$210="P5")*($I$201:$I$210&lt;&gt;"")*($I$201:$I$210="WP1")*($O$201:$O$210))</f>
        <v>0</v>
      </c>
      <c r="D218" s="64">
        <f>SUMPRODUCT(($J$201:$J$210="P5")*($I$201:$I$210&lt;&gt;"")*($I$201:$I$210="WP2")*($O$201:$O$210))</f>
        <v>0</v>
      </c>
      <c r="E218" s="64">
        <f>SUMPRODUCT(($J$201:$J$210="P5")*($I$201:$I$210&lt;&gt;"")*($I$201:$I$210="WP3")*($O$201:$O$210))</f>
        <v>0</v>
      </c>
      <c r="F218" s="64">
        <f>SUMPRODUCT(($J$201:$J$210="P5")*($I$201:$I$210&lt;&gt;"")*($I$201:$I$210="WP4")*($O$201:$O$210))</f>
        <v>0</v>
      </c>
      <c r="G218" s="64">
        <f>SUMPRODUCT(($J$201:$J$210="P5")*($I$201:$I$210&lt;&gt;"")*($I$201:$I$210="WP5")*($O$201:$O$210))</f>
        <v>0</v>
      </c>
      <c r="H218" s="64">
        <f>SUMPRODUCT(($J$201:$J$210="P5")*($I$201:$I$210&lt;&gt;"")*($I$201:$I$210="WP6")*($O$201:$O$210))</f>
        <v>0</v>
      </c>
      <c r="I218" s="104">
        <f t="shared" si="33"/>
        <v>0</v>
      </c>
      <c r="J218" s="106"/>
      <c r="K218" s="106"/>
      <c r="L218" s="106"/>
      <c r="M218" s="106"/>
      <c r="N218" s="358"/>
      <c r="O218" s="358"/>
      <c r="P218" s="106"/>
      <c r="Q218" s="106"/>
      <c r="R218" s="106"/>
      <c r="V218" s="133"/>
      <c r="W218" s="12"/>
      <c r="X218" s="30"/>
      <c r="Y218" s="133"/>
      <c r="Z218" s="133"/>
      <c r="AA218" s="133"/>
      <c r="AB218" s="133"/>
      <c r="AC218" s="133"/>
      <c r="AD218" s="133"/>
      <c r="AE218" s="133"/>
      <c r="AF218" s="133"/>
      <c r="AG218" s="133"/>
      <c r="AH218" s="133"/>
      <c r="AI218" s="133"/>
      <c r="AJ218" s="133"/>
      <c r="AK218" s="133"/>
      <c r="AL218" s="133"/>
      <c r="AM218" s="133"/>
      <c r="AN218" s="133"/>
      <c r="AO218" s="133"/>
      <c r="AP218" s="133"/>
      <c r="AQ218" s="133"/>
      <c r="AR218" s="133"/>
      <c r="AS218" s="133"/>
      <c r="AT218" s="133"/>
      <c r="AU218" s="133"/>
      <c r="AV218" s="133"/>
      <c r="AW218" s="133"/>
      <c r="AX218" s="133"/>
      <c r="AY218" s="133"/>
      <c r="AZ218" s="133"/>
      <c r="BA218" s="133"/>
      <c r="BB218" s="133"/>
      <c r="BC218" s="133"/>
      <c r="BD218" s="133"/>
      <c r="BE218" s="133"/>
      <c r="BF218" s="133"/>
    </row>
    <row r="219" spans="1:58" ht="13.5" customHeight="1">
      <c r="A219" s="135" t="str">
        <f t="shared" si="32"/>
        <v>P6</v>
      </c>
      <c r="B219" s="93"/>
      <c r="C219" s="64">
        <f>SUMPRODUCT(($J$201:$J$210="P6")*($I$201:$I$210&lt;&gt;"")*($I$201:$I$210="WP1")*($O$201:$O$210))</f>
        <v>0</v>
      </c>
      <c r="D219" s="64">
        <f>SUMPRODUCT(($J$201:$J$210="P6")*($I$201:$I$210&lt;&gt;"")*($I$201:$I$210="WP2")*($O$201:$O$210))</f>
        <v>0</v>
      </c>
      <c r="E219" s="64">
        <f>SUMPRODUCT(($J$201:$J$210="P6")*($I$201:$I$210&lt;&gt;"")*($I$201:$I$210="WP3")*($O$201:$O$210))</f>
        <v>0</v>
      </c>
      <c r="F219" s="64">
        <f>SUMPRODUCT(($J$201:$J$210="P6")*($I$201:$I$210&lt;&gt;"")*($I$201:$I$210="WP4")*($O$201:$O$210))</f>
        <v>0</v>
      </c>
      <c r="G219" s="64">
        <f>SUMPRODUCT(($J$201:$J$210="P6")*($I$201:$I$210&lt;&gt;"")*($I$201:$I$210="WP5")*($O$201:$O$210))</f>
        <v>0</v>
      </c>
      <c r="H219" s="64">
        <f>SUMPRODUCT(($J$201:$J$210="P6")*($I$201:$I$210&lt;&gt;"")*($I$201:$I$210="WP6")*($O$201:$O$210))</f>
        <v>0</v>
      </c>
      <c r="I219" s="104">
        <f t="shared" si="33"/>
        <v>0</v>
      </c>
      <c r="J219" s="106"/>
      <c r="K219" s="106"/>
      <c r="L219" s="106"/>
      <c r="M219" s="106"/>
      <c r="N219" s="358"/>
      <c r="O219" s="358"/>
      <c r="P219" s="106"/>
      <c r="Q219" s="106"/>
      <c r="R219" s="106"/>
      <c r="V219" s="133"/>
      <c r="W219" s="12"/>
      <c r="X219" s="30"/>
      <c r="Y219" s="133"/>
      <c r="Z219" s="133"/>
      <c r="AA219" s="133"/>
      <c r="AB219" s="133"/>
      <c r="AC219" s="133"/>
      <c r="AD219" s="133"/>
      <c r="AE219" s="133"/>
      <c r="AF219" s="133"/>
      <c r="AG219" s="133"/>
      <c r="AH219" s="133"/>
      <c r="AI219" s="133"/>
      <c r="AJ219" s="133"/>
      <c r="AK219" s="133"/>
      <c r="AL219" s="133"/>
      <c r="AM219" s="133"/>
      <c r="AN219" s="133"/>
      <c r="AO219" s="133"/>
      <c r="AP219" s="133"/>
      <c r="AQ219" s="133"/>
      <c r="AR219" s="133"/>
      <c r="AS219" s="133"/>
      <c r="AT219" s="133"/>
      <c r="AU219" s="133"/>
      <c r="AV219" s="133"/>
      <c r="AW219" s="133"/>
      <c r="AX219" s="133"/>
      <c r="AY219" s="133"/>
      <c r="AZ219" s="133"/>
      <c r="BA219" s="133"/>
      <c r="BB219" s="133"/>
      <c r="BC219" s="133"/>
      <c r="BD219" s="133"/>
      <c r="BE219" s="133"/>
      <c r="BF219" s="133"/>
    </row>
    <row r="220" spans="1:58" ht="13.5" customHeight="1">
      <c r="A220" s="135" t="str">
        <f t="shared" si="32"/>
        <v>P7</v>
      </c>
      <c r="B220" s="93"/>
      <c r="C220" s="64">
        <f>SUMPRODUCT(($J$201:$J$210="P7")*($I$201:$I$210&lt;&gt;"")*($I$201:$I$210="WP1")*($O$201:$O$210))</f>
        <v>0</v>
      </c>
      <c r="D220" s="64">
        <f>SUMPRODUCT(($J$201:$J$210="P7")*($I$201:$I$210&lt;&gt;"")*($I$201:$I$210="WP2")*($O$201:$O$210))</f>
        <v>0</v>
      </c>
      <c r="E220" s="64">
        <f>SUMPRODUCT(($J$201:$J$210="P7")*($I$201:$I$210&lt;&gt;"")*($I$201:$I$210="WP3")*($O$201:$O$210))</f>
        <v>0</v>
      </c>
      <c r="F220" s="64">
        <f>SUMPRODUCT(($J$201:$J$210="P7")*($I$201:$I$210&lt;&gt;"")*($I$201:$I$210="WP4")*($O$201:$O$210))</f>
        <v>0</v>
      </c>
      <c r="G220" s="64">
        <f>SUMPRODUCT(($J$201:$J$210="P7")*($I$201:$I$210&lt;&gt;"")*($I$201:$I$210="WP5")*($O$201:$O$210))</f>
        <v>0</v>
      </c>
      <c r="H220" s="64">
        <f>SUMPRODUCT(($J$201:$J$210="P7")*($I$201:$I$210&lt;&gt;"")*($I$201:$I$210="WP6")*($O$201:$O$210))</f>
        <v>0</v>
      </c>
      <c r="I220" s="104">
        <f t="shared" si="33"/>
        <v>0</v>
      </c>
      <c r="J220" s="106"/>
      <c r="K220" s="106"/>
      <c r="L220" s="106"/>
      <c r="M220" s="106"/>
      <c r="N220" s="358"/>
      <c r="O220" s="358"/>
      <c r="P220" s="106"/>
      <c r="Q220" s="106"/>
      <c r="R220" s="106"/>
      <c r="V220" s="133"/>
      <c r="W220" s="12"/>
      <c r="X220" s="30"/>
      <c r="Y220" s="133"/>
      <c r="Z220" s="133"/>
      <c r="AA220" s="133"/>
      <c r="AB220" s="133"/>
      <c r="AC220" s="133"/>
      <c r="AD220" s="133"/>
      <c r="AE220" s="133"/>
      <c r="AF220" s="133"/>
      <c r="AG220" s="133"/>
      <c r="AH220" s="133"/>
      <c r="AI220" s="133"/>
      <c r="AJ220" s="133"/>
      <c r="AK220" s="133"/>
      <c r="AL220" s="133"/>
      <c r="AM220" s="133"/>
      <c r="AN220" s="133"/>
      <c r="AO220" s="133"/>
      <c r="AP220" s="133"/>
      <c r="AQ220" s="133"/>
      <c r="AR220" s="133"/>
      <c r="AS220" s="133"/>
      <c r="AT220" s="133"/>
      <c r="AU220" s="133"/>
      <c r="AV220" s="133"/>
      <c r="AW220" s="133"/>
      <c r="AX220" s="133"/>
      <c r="AY220" s="133"/>
      <c r="AZ220" s="133"/>
      <c r="BA220" s="133"/>
      <c r="BB220" s="133"/>
      <c r="BC220" s="133"/>
      <c r="BD220" s="133"/>
      <c r="BE220" s="133"/>
      <c r="BF220" s="133"/>
    </row>
    <row r="221" spans="1:58" ht="13.5" customHeight="1">
      <c r="A221" s="65" t="s">
        <v>33</v>
      </c>
      <c r="B221" s="94"/>
      <c r="C221" s="66">
        <f>SUM(C$214:C$220)</f>
        <v>0</v>
      </c>
      <c r="D221" s="66">
        <f t="shared" ref="D221:H221" si="34">SUM(D$214:D$220)</f>
        <v>0</v>
      </c>
      <c r="E221" s="66">
        <f t="shared" si="34"/>
        <v>0</v>
      </c>
      <c r="F221" s="66">
        <f t="shared" si="34"/>
        <v>0</v>
      </c>
      <c r="G221" s="66">
        <f t="shared" si="34"/>
        <v>0</v>
      </c>
      <c r="H221" s="66">
        <f t="shared" si="34"/>
        <v>0</v>
      </c>
      <c r="I221" s="66">
        <f>SUM(I$213:I$220)</f>
        <v>0</v>
      </c>
      <c r="J221" s="106"/>
      <c r="K221" s="106"/>
      <c r="L221" s="106"/>
      <c r="M221" s="106"/>
      <c r="N221" s="358"/>
      <c r="O221" s="358"/>
      <c r="P221" s="106"/>
      <c r="Q221" s="106"/>
      <c r="R221" s="106"/>
      <c r="V221" s="133"/>
      <c r="W221" s="12"/>
      <c r="X221" s="30"/>
      <c r="Y221" s="133"/>
      <c r="Z221" s="133"/>
      <c r="AA221" s="133"/>
      <c r="AB221" s="133"/>
      <c r="AC221" s="133"/>
      <c r="AD221" s="133"/>
      <c r="AE221" s="133"/>
      <c r="AF221" s="133"/>
      <c r="AG221" s="133"/>
      <c r="AH221" s="133"/>
      <c r="AI221" s="133"/>
      <c r="AJ221" s="133"/>
      <c r="AK221" s="133"/>
      <c r="AL221" s="133"/>
      <c r="AM221" s="133"/>
      <c r="AN221" s="133"/>
      <c r="AO221" s="133"/>
      <c r="AP221" s="133"/>
      <c r="AQ221" s="133"/>
      <c r="AR221" s="133"/>
      <c r="AS221" s="133"/>
      <c r="AT221" s="133"/>
      <c r="AU221" s="133"/>
      <c r="AV221" s="133"/>
      <c r="AW221" s="133"/>
      <c r="AX221" s="133"/>
      <c r="AY221" s="133"/>
      <c r="AZ221" s="133"/>
      <c r="BA221" s="133"/>
      <c r="BB221" s="133"/>
      <c r="BC221" s="133"/>
      <c r="BD221" s="133"/>
      <c r="BE221" s="133"/>
      <c r="BF221" s="133"/>
    </row>
    <row r="222" spans="1:58" ht="18.75" customHeight="1">
      <c r="A222" s="65" t="s">
        <v>54</v>
      </c>
      <c r="B222" s="94"/>
      <c r="C222" s="66">
        <f>SUMPRODUCT(($I$201:$I$210="WP1")*($K$201:$K$210&lt;&gt;"")*($K$201:$K$210="fuori area / outside the area")*($O$201:$O$210))</f>
        <v>0</v>
      </c>
      <c r="D222" s="66">
        <f>SUMPRODUCT(($I$201:$I$210="WP2")*($K$201:$K$210&lt;&gt;"")*($K$201:$K$210="fuori area / outside the area")*($O$201:$O$210))</f>
        <v>0</v>
      </c>
      <c r="E222" s="66">
        <f>SUMPRODUCT(($I$201:$I$210="WP3")*($K$201:$K$210&lt;&gt;"")*($K$201:$K$210="fuori area / outside the area")*($O$201:$O$210))</f>
        <v>0</v>
      </c>
      <c r="F222" s="66">
        <f>SUMPRODUCT(($I$201:$I$210="WP4")*($K$201:$K$210&lt;&gt;"")*($K$201:$K$210="fuori area / outside the area")*($O$201:$O$210))</f>
        <v>0</v>
      </c>
      <c r="G222" s="66">
        <f>SUMPRODUCT(($I$201:$I$210="WP5")*($K$201:$K$210&lt;&gt;"")*($K$201:$K$210="fuori area / outside the area")*($O$201:$O$210))</f>
        <v>0</v>
      </c>
      <c r="H222" s="66">
        <f>SUMPRODUCT(($I$201:$I$210="WP6")*($K$201:$K$210&lt;&gt;"")*($K$201:$K$210="fuori area / outside the area")*($O$201:$O$210))</f>
        <v>0</v>
      </c>
      <c r="I222" s="66">
        <f>SUM(C222:H222)</f>
        <v>0</v>
      </c>
      <c r="J222" s="106"/>
      <c r="K222" s="106"/>
      <c r="L222" s="106"/>
      <c r="M222" s="106"/>
      <c r="N222" s="106"/>
      <c r="O222" s="106"/>
      <c r="P222" s="106"/>
      <c r="Q222" s="106"/>
      <c r="R222" s="106"/>
      <c r="S222" s="31"/>
      <c r="T222" s="31"/>
      <c r="U222" s="31"/>
      <c r="V222" s="133"/>
      <c r="W222" s="133"/>
      <c r="X222" s="133"/>
      <c r="Y222" s="133"/>
      <c r="Z222" s="133"/>
      <c r="AA222" s="133"/>
      <c r="AB222" s="133"/>
      <c r="AC222" s="133"/>
      <c r="AD222" s="133"/>
      <c r="AE222" s="133"/>
      <c r="AF222" s="133"/>
      <c r="AG222" s="133"/>
      <c r="AH222" s="133"/>
      <c r="AI222" s="133"/>
      <c r="AJ222" s="133"/>
      <c r="AK222" s="133"/>
      <c r="AL222" s="133"/>
      <c r="AM222" s="133"/>
      <c r="AN222" s="133"/>
      <c r="AO222" s="133"/>
      <c r="AP222" s="133"/>
      <c r="AQ222" s="133"/>
      <c r="AR222" s="133"/>
      <c r="AS222" s="133"/>
      <c r="AT222" s="133"/>
      <c r="AU222" s="133"/>
      <c r="AV222" s="133"/>
      <c r="AW222" s="133"/>
      <c r="AX222" s="133"/>
      <c r="AY222" s="133"/>
      <c r="AZ222" s="133"/>
      <c r="BA222" s="133"/>
      <c r="BB222" s="133"/>
      <c r="BC222" s="133"/>
      <c r="BD222" s="133"/>
      <c r="BE222" s="133"/>
      <c r="BF222" s="133"/>
    </row>
    <row r="223" spans="1:58" s="49" customFormat="1" ht="39.75" customHeight="1">
      <c r="A223" s="65" t="s">
        <v>173</v>
      </c>
      <c r="B223" s="94"/>
      <c r="C223" s="66">
        <f>SUMPRODUCT(($I$201:$I$210="WP1")*($H$201:$H$210&lt;&gt;"")*($H$201:$H$210="SI/YES")*($O$201:$O$210))</f>
        <v>0</v>
      </c>
      <c r="D223" s="66">
        <f>SUMPRODUCT(($I$201:$I$210="WP2")*($H$201:$H$210&lt;&gt;"")*($H$201:$H$210="SI/YES")*($O$201:$O$210))</f>
        <v>0</v>
      </c>
      <c r="E223" s="66">
        <f>SUMPRODUCT(($I$201:$I$210="WP3")*($H$201:$H$210&lt;&gt;"")*($H$201:$H$210="SI/YES")*($O$201:$O$210))</f>
        <v>0</v>
      </c>
      <c r="F223" s="66">
        <f>SUMPRODUCT(($I$201:$I$210="WP4")*($H$201:$H$210&lt;&gt;"")*($H$201:$H$210="SI/YES")*($O$201:$O$210))</f>
        <v>0</v>
      </c>
      <c r="G223" s="66">
        <f>SUMPRODUCT(($I$201:$I$210="WP5")*($H$201:$H$210&lt;&gt;"")*($H$201:$H$210="SI/YES")*($O$201:$O$210))</f>
        <v>0</v>
      </c>
      <c r="H223" s="66">
        <f>SUMPRODUCT(($I$201:$I$210="WP6")*($H$201:$H$210&lt;&gt;"")*($H$201:$H$210="SI/YES")*($O$201:$O$210))</f>
        <v>0</v>
      </c>
      <c r="I223" s="102">
        <f>SUM(C223:H223)</f>
        <v>0</v>
      </c>
      <c r="J223" s="14"/>
      <c r="K223" s="14"/>
      <c r="L223" s="14"/>
      <c r="M223" s="14"/>
      <c r="N223" s="14"/>
      <c r="O223" s="14"/>
      <c r="P223" s="14"/>
      <c r="Q223" s="14"/>
      <c r="R223" s="14"/>
      <c r="S223" s="133"/>
      <c r="T223" s="133"/>
      <c r="U223" s="133"/>
      <c r="V223" s="133"/>
      <c r="W223" s="133"/>
      <c r="X223" s="133"/>
      <c r="Y223" s="133"/>
      <c r="Z223" s="133"/>
      <c r="AA223" s="133"/>
      <c r="AB223" s="133"/>
      <c r="AC223" s="133"/>
      <c r="AD223" s="133"/>
      <c r="AE223" s="133"/>
      <c r="AF223" s="133"/>
      <c r="AG223" s="133"/>
      <c r="AH223" s="133"/>
      <c r="AI223" s="133"/>
      <c r="AJ223" s="133"/>
      <c r="AK223" s="133"/>
      <c r="AL223" s="133"/>
      <c r="AM223" s="133"/>
      <c r="AN223" s="133"/>
      <c r="AO223" s="133"/>
      <c r="AP223" s="133"/>
      <c r="AQ223" s="133"/>
      <c r="AR223" s="133"/>
      <c r="AS223" s="133"/>
      <c r="AT223" s="133"/>
      <c r="AU223" s="133"/>
      <c r="AV223" s="133"/>
      <c r="AW223" s="133"/>
      <c r="AX223" s="133"/>
      <c r="AY223" s="133"/>
      <c r="AZ223" s="133"/>
      <c r="BA223" s="133"/>
      <c r="BB223" s="133"/>
      <c r="BC223" s="133"/>
      <c r="BD223" s="133"/>
      <c r="BE223" s="133"/>
      <c r="BF223" s="133"/>
    </row>
    <row r="224" spans="1:58" s="49" customFormat="1" ht="16.5" customHeight="1">
      <c r="A224" s="14"/>
      <c r="B224" s="14"/>
      <c r="C224" s="14"/>
      <c r="D224" s="14"/>
      <c r="E224" s="14"/>
      <c r="F224" s="14"/>
      <c r="G224" s="14"/>
      <c r="H224" s="14"/>
      <c r="I224" s="14"/>
      <c r="J224" s="14"/>
      <c r="K224" s="14"/>
      <c r="L224" s="14"/>
      <c r="M224" s="14"/>
      <c r="N224" s="14"/>
      <c r="O224" s="14"/>
      <c r="P224" s="14"/>
      <c r="Q224" s="14"/>
      <c r="R224" s="14"/>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133"/>
      <c r="AN224" s="133"/>
      <c r="AO224" s="133"/>
      <c r="AP224" s="133"/>
      <c r="AQ224" s="133"/>
      <c r="AR224" s="133"/>
      <c r="AS224" s="133"/>
      <c r="AT224" s="133"/>
      <c r="AU224" s="133"/>
      <c r="AV224" s="133"/>
      <c r="AW224" s="133"/>
      <c r="AX224" s="133"/>
      <c r="AY224" s="133"/>
      <c r="AZ224" s="133"/>
      <c r="BA224" s="133"/>
      <c r="BB224" s="133"/>
      <c r="BC224" s="133"/>
      <c r="BD224" s="133"/>
      <c r="BE224" s="133"/>
      <c r="BF224" s="133"/>
    </row>
    <row r="225" spans="1:260" ht="16.5" customHeight="1">
      <c r="A225" s="95" t="s">
        <v>148</v>
      </c>
      <c r="B225" s="21"/>
      <c r="C225" s="21"/>
      <c r="D225" s="21"/>
      <c r="E225" s="21"/>
      <c r="F225" s="21"/>
      <c r="G225" s="21"/>
      <c r="H225" s="21"/>
      <c r="I225" s="21"/>
      <c r="J225" s="21"/>
      <c r="K225" s="21"/>
      <c r="L225" s="21"/>
      <c r="M225" s="21"/>
      <c r="N225" s="21"/>
      <c r="O225" s="1"/>
      <c r="P225" s="1"/>
      <c r="Q225" s="1"/>
      <c r="R225" s="1"/>
    </row>
    <row r="226" spans="1:260" s="39" customFormat="1" ht="6.75" customHeight="1">
      <c r="A226" s="34"/>
      <c r="B226" s="34"/>
      <c r="C226" s="34"/>
      <c r="D226" s="34"/>
      <c r="E226" s="34"/>
      <c r="F226" s="34"/>
      <c r="G226" s="34"/>
      <c r="H226" s="34"/>
      <c r="I226" s="34"/>
      <c r="J226" s="34"/>
      <c r="K226" s="34"/>
      <c r="L226" s="34"/>
      <c r="M226" s="34"/>
      <c r="N226" s="34"/>
      <c r="O226" s="34"/>
      <c r="P226" s="34"/>
      <c r="Q226" s="34"/>
      <c r="R226" s="34"/>
      <c r="IZ226" s="2"/>
    </row>
    <row r="227" spans="1:260" s="39" customFormat="1" ht="36" customHeight="1">
      <c r="A227" s="381" t="s">
        <v>175</v>
      </c>
      <c r="B227" s="381"/>
      <c r="C227" s="381"/>
      <c r="D227" s="381"/>
      <c r="E227" s="381"/>
      <c r="F227" s="381"/>
      <c r="G227" s="381"/>
      <c r="H227" s="381"/>
      <c r="I227" s="381"/>
      <c r="J227" s="381"/>
      <c r="K227" s="381"/>
      <c r="L227" s="381"/>
      <c r="M227" s="381"/>
      <c r="N227" s="381"/>
      <c r="O227" s="381"/>
      <c r="P227" s="136"/>
      <c r="Q227" s="136"/>
      <c r="R227" s="136"/>
      <c r="IZ227" s="2"/>
    </row>
    <row r="228" spans="1:260" ht="24" customHeight="1">
      <c r="A228" s="361" t="s">
        <v>149</v>
      </c>
      <c r="B228" s="364" t="s">
        <v>28</v>
      </c>
      <c r="C228" s="365"/>
      <c r="D228" s="365"/>
      <c r="E228" s="365"/>
      <c r="F228" s="366"/>
      <c r="G228" s="362" t="s">
        <v>31</v>
      </c>
      <c r="H228" s="363" t="s">
        <v>139</v>
      </c>
      <c r="I228" s="363"/>
      <c r="J228" s="363"/>
      <c r="K228" s="363"/>
      <c r="L228" s="363"/>
      <c r="M228" s="363"/>
      <c r="N228" s="363"/>
      <c r="O228" s="363"/>
      <c r="P228" s="1"/>
      <c r="Q228" s="114"/>
      <c r="R228" s="114"/>
      <c r="S228" s="24"/>
      <c r="T228" s="24"/>
      <c r="U228" s="24"/>
      <c r="V228" s="360"/>
      <c r="W228" s="360"/>
      <c r="X228" s="360"/>
      <c r="Y228" s="360"/>
      <c r="Z228" s="360"/>
      <c r="AA228" s="360"/>
      <c r="AB228" s="360"/>
      <c r="AC228" s="360"/>
      <c r="AD228" s="360"/>
      <c r="AE228" s="360"/>
      <c r="AF228" s="360"/>
      <c r="AG228" s="360"/>
      <c r="AH228" s="360"/>
      <c r="AI228" s="360"/>
      <c r="AJ228" s="360"/>
      <c r="AK228" s="360"/>
      <c r="AL228" s="360"/>
      <c r="AM228" s="360"/>
      <c r="AN228" s="360"/>
      <c r="AO228" s="360"/>
      <c r="AP228" s="360"/>
      <c r="AQ228" s="360"/>
      <c r="AR228" s="360"/>
      <c r="AS228" s="360"/>
      <c r="AT228" s="360"/>
      <c r="AU228" s="360"/>
      <c r="AV228" s="360"/>
      <c r="AW228" s="360"/>
      <c r="AX228" s="360"/>
      <c r="AY228" s="360"/>
      <c r="AZ228" s="360"/>
      <c r="BA228" s="360"/>
      <c r="BB228" s="360"/>
      <c r="BC228" s="360"/>
      <c r="BD228" s="360"/>
      <c r="BE228" s="360"/>
      <c r="BF228" s="360"/>
    </row>
    <row r="229" spans="1:260" ht="67.5" customHeight="1">
      <c r="A229" s="361"/>
      <c r="B229" s="367"/>
      <c r="C229" s="368"/>
      <c r="D229" s="368"/>
      <c r="E229" s="368"/>
      <c r="F229" s="369"/>
      <c r="G229" s="362"/>
      <c r="H229" s="164" t="s">
        <v>156</v>
      </c>
      <c r="I229" s="165" t="s">
        <v>123</v>
      </c>
      <c r="J229" s="161" t="s">
        <v>140</v>
      </c>
      <c r="K229" s="161" t="s">
        <v>32</v>
      </c>
      <c r="L229" s="165" t="s">
        <v>134</v>
      </c>
      <c r="M229" s="165" t="s">
        <v>135</v>
      </c>
      <c r="N229" s="165" t="s">
        <v>136</v>
      </c>
      <c r="O229" s="162" t="s">
        <v>126</v>
      </c>
      <c r="P229" s="1"/>
      <c r="Q229" s="115"/>
      <c r="R229" s="115"/>
      <c r="S229" s="25"/>
      <c r="V229" s="133"/>
      <c r="W229" s="25"/>
      <c r="X229" s="25"/>
      <c r="Y229" s="25"/>
      <c r="Z229" s="133"/>
      <c r="AA229" s="25"/>
      <c r="AB229" s="25"/>
      <c r="AC229" s="25"/>
      <c r="AD229" s="133"/>
      <c r="AE229" s="25"/>
      <c r="AF229" s="25"/>
      <c r="AG229" s="25"/>
      <c r="AH229" s="133"/>
      <c r="AI229" s="25"/>
      <c r="AJ229" s="25"/>
      <c r="AK229" s="25"/>
      <c r="AL229" s="133"/>
      <c r="AM229" s="25"/>
      <c r="AN229" s="25"/>
      <c r="AO229" s="25"/>
      <c r="AP229" s="133"/>
      <c r="AQ229" s="25"/>
      <c r="AR229" s="25"/>
      <c r="AS229" s="25"/>
      <c r="AT229" s="133"/>
      <c r="AU229" s="25"/>
      <c r="AV229" s="25"/>
      <c r="AW229" s="25"/>
      <c r="AX229" s="133"/>
      <c r="AY229" s="25"/>
      <c r="AZ229" s="25"/>
      <c r="BA229" s="25"/>
      <c r="BB229" s="133"/>
      <c r="BC229" s="25"/>
      <c r="BD229" s="25"/>
      <c r="BE229" s="25"/>
      <c r="BF229" s="360"/>
    </row>
    <row r="230" spans="1:260" ht="15" customHeight="1">
      <c r="A230" s="361"/>
      <c r="B230" s="359"/>
      <c r="C230" s="359"/>
      <c r="D230" s="359"/>
      <c r="E230" s="359"/>
      <c r="F230" s="359"/>
      <c r="G230" s="309"/>
      <c r="H230" s="305"/>
      <c r="I230" s="305"/>
      <c r="J230" s="305"/>
      <c r="K230" s="305"/>
      <c r="L230" s="305"/>
      <c r="M230" s="305"/>
      <c r="N230" s="306"/>
      <c r="O230" s="286">
        <f t="shared" ref="O230:O239" si="35">M230*N230</f>
        <v>0</v>
      </c>
      <c r="P230" s="1"/>
      <c r="Q230" s="116"/>
      <c r="R230" s="116"/>
      <c r="S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row>
    <row r="231" spans="1:260" ht="16.5" customHeight="1">
      <c r="A231" s="361"/>
      <c r="B231" s="359"/>
      <c r="C231" s="359"/>
      <c r="D231" s="359"/>
      <c r="E231" s="359"/>
      <c r="F231" s="359"/>
      <c r="G231" s="309"/>
      <c r="H231" s="305"/>
      <c r="I231" s="305"/>
      <c r="J231" s="305"/>
      <c r="K231" s="305"/>
      <c r="L231" s="305"/>
      <c r="M231" s="305"/>
      <c r="N231" s="306"/>
      <c r="O231" s="286">
        <f t="shared" si="35"/>
        <v>0</v>
      </c>
      <c r="P231" s="1"/>
      <c r="Q231" s="116"/>
      <c r="R231" s="116"/>
      <c r="S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row>
    <row r="232" spans="1:260" ht="15" customHeight="1">
      <c r="A232" s="361"/>
      <c r="B232" s="359"/>
      <c r="C232" s="359"/>
      <c r="D232" s="359"/>
      <c r="E232" s="359"/>
      <c r="F232" s="359"/>
      <c r="G232" s="309"/>
      <c r="H232" s="305"/>
      <c r="I232" s="305"/>
      <c r="J232" s="305"/>
      <c r="K232" s="305"/>
      <c r="L232" s="305"/>
      <c r="M232" s="305"/>
      <c r="N232" s="306"/>
      <c r="O232" s="286">
        <f t="shared" si="35"/>
        <v>0</v>
      </c>
      <c r="P232" s="1"/>
      <c r="Q232" s="116"/>
      <c r="R232" s="116"/>
      <c r="S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row>
    <row r="233" spans="1:260" ht="15" customHeight="1">
      <c r="A233" s="361"/>
      <c r="B233" s="359"/>
      <c r="C233" s="359"/>
      <c r="D233" s="359"/>
      <c r="E233" s="359"/>
      <c r="F233" s="359"/>
      <c r="G233" s="309"/>
      <c r="H233" s="305"/>
      <c r="I233" s="305"/>
      <c r="J233" s="305"/>
      <c r="K233" s="305"/>
      <c r="L233" s="305"/>
      <c r="M233" s="305"/>
      <c r="N233" s="306"/>
      <c r="O233" s="286">
        <f t="shared" si="35"/>
        <v>0</v>
      </c>
      <c r="P233" s="1"/>
      <c r="Q233" s="116"/>
      <c r="R233" s="116"/>
      <c r="S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row>
    <row r="234" spans="1:260" ht="15" customHeight="1">
      <c r="A234" s="361"/>
      <c r="B234" s="359"/>
      <c r="C234" s="359"/>
      <c r="D234" s="359"/>
      <c r="E234" s="359"/>
      <c r="F234" s="359"/>
      <c r="G234" s="309"/>
      <c r="H234" s="305"/>
      <c r="I234" s="305"/>
      <c r="J234" s="305"/>
      <c r="K234" s="305"/>
      <c r="L234" s="305"/>
      <c r="M234" s="305"/>
      <c r="N234" s="306"/>
      <c r="O234" s="286">
        <f t="shared" si="35"/>
        <v>0</v>
      </c>
      <c r="P234" s="1"/>
      <c r="Q234" s="116"/>
      <c r="R234" s="116"/>
      <c r="S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row>
    <row r="235" spans="1:260" ht="15" customHeight="1">
      <c r="A235" s="361"/>
      <c r="B235" s="359"/>
      <c r="C235" s="359"/>
      <c r="D235" s="359"/>
      <c r="E235" s="359"/>
      <c r="F235" s="359"/>
      <c r="G235" s="309"/>
      <c r="H235" s="305"/>
      <c r="I235" s="305"/>
      <c r="J235" s="305"/>
      <c r="K235" s="305"/>
      <c r="L235" s="305"/>
      <c r="M235" s="305"/>
      <c r="N235" s="306"/>
      <c r="O235" s="286">
        <f t="shared" si="35"/>
        <v>0</v>
      </c>
      <c r="P235" s="1"/>
      <c r="Q235" s="116"/>
      <c r="R235" s="116"/>
      <c r="S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row>
    <row r="236" spans="1:260" ht="15" customHeight="1">
      <c r="A236" s="361"/>
      <c r="B236" s="359"/>
      <c r="C236" s="359"/>
      <c r="D236" s="359"/>
      <c r="E236" s="359"/>
      <c r="F236" s="359"/>
      <c r="G236" s="309"/>
      <c r="H236" s="305"/>
      <c r="I236" s="305"/>
      <c r="J236" s="305"/>
      <c r="K236" s="305"/>
      <c r="L236" s="305"/>
      <c r="M236" s="305"/>
      <c r="N236" s="306"/>
      <c r="O236" s="286">
        <f t="shared" si="35"/>
        <v>0</v>
      </c>
      <c r="P236" s="1"/>
      <c r="Q236" s="116"/>
      <c r="R236" s="116"/>
      <c r="S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row>
    <row r="237" spans="1:260" ht="15" customHeight="1">
      <c r="A237" s="361"/>
      <c r="B237" s="359"/>
      <c r="C237" s="359"/>
      <c r="D237" s="359"/>
      <c r="E237" s="359"/>
      <c r="F237" s="359"/>
      <c r="G237" s="309"/>
      <c r="H237" s="305"/>
      <c r="I237" s="305"/>
      <c r="J237" s="305"/>
      <c r="K237" s="305"/>
      <c r="L237" s="305"/>
      <c r="M237" s="305"/>
      <c r="N237" s="306"/>
      <c r="O237" s="286">
        <f t="shared" si="35"/>
        <v>0</v>
      </c>
      <c r="P237" s="1"/>
      <c r="Q237" s="116"/>
      <c r="R237" s="116"/>
      <c r="S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row>
    <row r="238" spans="1:260" ht="15.75" customHeight="1">
      <c r="A238" s="361"/>
      <c r="B238" s="359"/>
      <c r="C238" s="359"/>
      <c r="D238" s="359"/>
      <c r="E238" s="359"/>
      <c r="F238" s="359"/>
      <c r="G238" s="309"/>
      <c r="H238" s="305"/>
      <c r="I238" s="305"/>
      <c r="J238" s="305"/>
      <c r="K238" s="305"/>
      <c r="L238" s="305"/>
      <c r="M238" s="305"/>
      <c r="N238" s="306"/>
      <c r="O238" s="286">
        <f t="shared" si="35"/>
        <v>0</v>
      </c>
      <c r="P238" s="1"/>
      <c r="Q238" s="116"/>
      <c r="R238" s="116"/>
      <c r="S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row>
    <row r="239" spans="1:260" ht="17.25" customHeight="1">
      <c r="A239" s="361"/>
      <c r="B239" s="359"/>
      <c r="C239" s="359"/>
      <c r="D239" s="359"/>
      <c r="E239" s="359"/>
      <c r="F239" s="359"/>
      <c r="G239" s="309"/>
      <c r="H239" s="305"/>
      <c r="I239" s="305"/>
      <c r="J239" s="305"/>
      <c r="K239" s="305"/>
      <c r="L239" s="305"/>
      <c r="M239" s="305"/>
      <c r="N239" s="306"/>
      <c r="O239" s="286">
        <f t="shared" si="35"/>
        <v>0</v>
      </c>
      <c r="P239" s="1"/>
      <c r="Q239" s="116"/>
      <c r="R239" s="116"/>
      <c r="S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row>
    <row r="240" spans="1:260" ht="17.25" customHeight="1">
      <c r="A240" s="65" t="s">
        <v>33</v>
      </c>
      <c r="B240" s="287"/>
      <c r="C240" s="287"/>
      <c r="D240" s="287"/>
      <c r="E240" s="287"/>
      <c r="F240" s="287"/>
      <c r="G240" s="287"/>
      <c r="H240" s="281"/>
      <c r="I240" s="287"/>
      <c r="J240" s="287"/>
      <c r="K240" s="287"/>
      <c r="L240" s="287"/>
      <c r="M240" s="287"/>
      <c r="N240" s="287"/>
      <c r="O240" s="284">
        <f>SUM(O230:O239)</f>
        <v>0</v>
      </c>
      <c r="P240" s="1"/>
      <c r="Q240" s="113"/>
      <c r="R240" s="113"/>
      <c r="S240" s="28"/>
      <c r="T240" s="27"/>
      <c r="U240" s="27"/>
      <c r="V240" s="28"/>
      <c r="W240" s="27"/>
      <c r="X240" s="27"/>
      <c r="Y240" s="28"/>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row>
    <row r="241" spans="1:58" ht="63.75" customHeight="1">
      <c r="A241" s="63"/>
      <c r="B241" s="135" t="str">
        <f t="shared" ref="B241:H241" si="36">B60</f>
        <v>WP0</v>
      </c>
      <c r="C241" s="135" t="str">
        <f t="shared" si="36"/>
        <v>WP1</v>
      </c>
      <c r="D241" s="135" t="str">
        <f t="shared" si="36"/>
        <v>WP2</v>
      </c>
      <c r="E241" s="135" t="str">
        <f t="shared" si="36"/>
        <v>WP3</v>
      </c>
      <c r="F241" s="135" t="str">
        <f t="shared" si="36"/>
        <v>WP4</v>
      </c>
      <c r="G241" s="135" t="str">
        <f t="shared" si="36"/>
        <v>WP5</v>
      </c>
      <c r="H241" s="135" t="str">
        <f t="shared" si="36"/>
        <v>WP6</v>
      </c>
      <c r="I241" s="135" t="s">
        <v>33</v>
      </c>
      <c r="J241" s="106"/>
      <c r="K241" s="106"/>
      <c r="L241" s="106"/>
      <c r="M241" s="106"/>
      <c r="N241" s="106"/>
      <c r="O241" s="106"/>
      <c r="P241" s="1"/>
      <c r="Q241" s="106"/>
      <c r="R241" s="106"/>
      <c r="V241" s="133"/>
      <c r="W241" s="12"/>
      <c r="X241" s="24"/>
      <c r="Y241" s="133"/>
      <c r="Z241" s="133"/>
      <c r="AA241" s="133"/>
      <c r="AB241" s="133"/>
      <c r="AC241" s="133"/>
      <c r="AD241" s="133"/>
      <c r="AE241" s="133"/>
      <c r="AF241" s="133"/>
      <c r="AG241" s="133"/>
      <c r="AH241" s="133"/>
      <c r="AI241" s="133"/>
      <c r="AJ241" s="133"/>
      <c r="AK241" s="133"/>
      <c r="AL241" s="133"/>
      <c r="AM241" s="133"/>
      <c r="AN241" s="133"/>
      <c r="AO241" s="133"/>
      <c r="AP241" s="133"/>
      <c r="AQ241" s="133"/>
      <c r="AR241" s="133"/>
      <c r="AS241" s="133"/>
      <c r="AT241" s="133"/>
      <c r="AU241" s="133"/>
      <c r="AV241" s="133"/>
      <c r="AW241" s="133"/>
      <c r="AX241" s="133"/>
      <c r="AY241" s="133"/>
      <c r="AZ241" s="133"/>
      <c r="BA241" s="133"/>
      <c r="BB241" s="133"/>
      <c r="BC241" s="133"/>
      <c r="BD241" s="133"/>
      <c r="BE241" s="133"/>
      <c r="BF241" s="133"/>
    </row>
    <row r="242" spans="1:58" ht="13.5" customHeight="1">
      <c r="A242" s="135" t="str">
        <f t="shared" ref="A242:A249" si="37">A61</f>
        <v>P0</v>
      </c>
      <c r="B242" s="93"/>
      <c r="C242" s="93"/>
      <c r="D242" s="93"/>
      <c r="E242" s="93"/>
      <c r="F242" s="93"/>
      <c r="G242" s="93"/>
      <c r="H242" s="93"/>
      <c r="I242" s="93"/>
      <c r="J242" s="106"/>
      <c r="K242" s="106"/>
      <c r="L242" s="106"/>
      <c r="M242" s="106"/>
      <c r="N242" s="106"/>
      <c r="O242" s="106"/>
      <c r="P242" s="106"/>
      <c r="Q242" s="106"/>
      <c r="R242" s="106"/>
      <c r="V242" s="133"/>
      <c r="W242" s="12"/>
      <c r="X242" s="30"/>
      <c r="Y242" s="133"/>
      <c r="Z242" s="133"/>
      <c r="AA242" s="133"/>
      <c r="AB242" s="133"/>
      <c r="AC242" s="133"/>
      <c r="AD242" s="133"/>
      <c r="AE242" s="133"/>
      <c r="AF242" s="133"/>
      <c r="AG242" s="133"/>
      <c r="AH242" s="133"/>
      <c r="AI242" s="133"/>
      <c r="AJ242" s="133"/>
      <c r="AK242" s="133"/>
      <c r="AL242" s="133"/>
      <c r="AM242" s="133"/>
      <c r="AN242" s="133"/>
      <c r="AO242" s="133"/>
      <c r="AP242" s="133"/>
      <c r="AQ242" s="133"/>
      <c r="AR242" s="133"/>
      <c r="AS242" s="133"/>
      <c r="AT242" s="133"/>
      <c r="AU242" s="133"/>
      <c r="AV242" s="133"/>
      <c r="AW242" s="133"/>
      <c r="AX242" s="133"/>
      <c r="AY242" s="133"/>
      <c r="AZ242" s="133"/>
      <c r="BA242" s="133"/>
      <c r="BB242" s="133"/>
      <c r="BC242" s="133"/>
      <c r="BD242" s="133"/>
      <c r="BE242" s="133"/>
      <c r="BF242" s="133"/>
    </row>
    <row r="243" spans="1:58" ht="13.5" customHeight="1">
      <c r="A243" s="135" t="str">
        <f t="shared" si="37"/>
        <v>P1</v>
      </c>
      <c r="B243" s="93"/>
      <c r="C243" s="64">
        <f>SUMPRODUCT(($J$230:$J$239="P1")*($I$230:$I$239&lt;&gt;"")*($I$230:$I$239="WP1")*($O$230:$O$239))</f>
        <v>0</v>
      </c>
      <c r="D243" s="64">
        <f>SUMPRODUCT(($J$230:$J$239="P1")*($I$230:$I$239&lt;&gt;"")*($I$230:$I$239="WP2")*($O$230:$O$239))</f>
        <v>0</v>
      </c>
      <c r="E243" s="64">
        <f>SUMPRODUCT(($J$230:$J$239="P1")*($I$230:$I$239&lt;&gt;"")*($I$230:$I$239="WP3")*($O$230:$O$239))</f>
        <v>0</v>
      </c>
      <c r="F243" s="64">
        <f>SUMPRODUCT(($J$230:$J$239="P1")*($I$230:$I$239&lt;&gt;"")*($I$230:$I$239="WP4")*($O$230:$O$239))</f>
        <v>0</v>
      </c>
      <c r="G243" s="64">
        <f>SUMPRODUCT(($J$230:$J$239="P1")*($I$230:$I$239&lt;&gt;"")*($I$230:$I$239="WP5")*($O$230:$O$239))</f>
        <v>0</v>
      </c>
      <c r="H243" s="64">
        <f>SUMPRODUCT(($J$230:$J$239="P1")*($I$230:$I$239&lt;&gt;"")*($I$230:$I$239="WP6")*($O$230:$O$239))</f>
        <v>0</v>
      </c>
      <c r="I243" s="104">
        <f>SUM(C243:H243)</f>
        <v>0</v>
      </c>
      <c r="J243" s="106"/>
      <c r="K243" s="106"/>
      <c r="L243" s="106"/>
      <c r="M243" s="106"/>
      <c r="N243" s="106"/>
      <c r="O243" s="106"/>
      <c r="P243" s="106"/>
      <c r="Q243" s="106"/>
      <c r="R243" s="106"/>
      <c r="V243" s="133"/>
      <c r="W243" s="12"/>
      <c r="X243" s="30"/>
      <c r="Y243" s="133"/>
      <c r="Z243" s="133"/>
      <c r="AA243" s="133"/>
      <c r="AB243" s="133"/>
      <c r="AC243" s="133"/>
      <c r="AD243" s="133"/>
      <c r="AE243" s="133"/>
      <c r="AF243" s="133"/>
      <c r="AG243" s="133"/>
      <c r="AH243" s="133"/>
      <c r="AI243" s="133"/>
      <c r="AJ243" s="133"/>
      <c r="AK243" s="133"/>
      <c r="AL243" s="133"/>
      <c r="AM243" s="133"/>
      <c r="AN243" s="133"/>
      <c r="AO243" s="133"/>
      <c r="AP243" s="133"/>
      <c r="AQ243" s="133"/>
      <c r="AR243" s="133"/>
      <c r="AS243" s="133"/>
      <c r="AT243" s="133"/>
      <c r="AU243" s="133"/>
      <c r="AV243" s="133"/>
      <c r="AW243" s="133"/>
      <c r="AX243" s="133"/>
      <c r="AY243" s="133"/>
      <c r="AZ243" s="133"/>
      <c r="BA243" s="133"/>
      <c r="BB243" s="133"/>
      <c r="BC243" s="133"/>
      <c r="BD243" s="133"/>
      <c r="BE243" s="133"/>
      <c r="BF243" s="133"/>
    </row>
    <row r="244" spans="1:58" ht="13.5" customHeight="1">
      <c r="A244" s="135" t="str">
        <f t="shared" si="37"/>
        <v>P2</v>
      </c>
      <c r="B244" s="93"/>
      <c r="C244" s="64">
        <f>SUMPRODUCT(($J$230:$J$239="P2")*($I$230:$I$239&lt;&gt;"")*($I$230:$I$239="WP1")*($O$230:$O$239))</f>
        <v>0</v>
      </c>
      <c r="D244" s="64">
        <f>SUMPRODUCT(($J$230:$J$239="P2")*($I$230:$I$239&lt;&gt;"")*($I$230:$I$239="WP2")*($O$230:$O$239))</f>
        <v>0</v>
      </c>
      <c r="E244" s="64">
        <f>SUMPRODUCT(($J$230:$J$239="P2")*($I$230:$I$239&lt;&gt;"")*($I$230:$I$239="WP3")*($O$230:$O$239))</f>
        <v>0</v>
      </c>
      <c r="F244" s="64">
        <f>SUMPRODUCT(($J$230:$J$239="P2")*($I$230:$I$239&lt;&gt;"")*($I$230:$I$239="WP4")*($O$230:$O$239))</f>
        <v>0</v>
      </c>
      <c r="G244" s="64">
        <f>SUMPRODUCT(($J$230:$J$239="P2")*($I$230:$I$239&lt;&gt;"")*($I$230:$I$239="WP5")*($O$230:$O$239))</f>
        <v>0</v>
      </c>
      <c r="H244" s="64">
        <f>SUMPRODUCT(($J$230:$J$239="P2")*($I$230:$I$239&lt;&gt;"")*($I$230:$I$239="WP6")*($O$230:$O$239))</f>
        <v>0</v>
      </c>
      <c r="I244" s="104">
        <f t="shared" ref="I244:I249" si="38">SUM(C244:H244)</f>
        <v>0</v>
      </c>
      <c r="J244" s="106"/>
      <c r="K244" s="106"/>
      <c r="L244" s="106"/>
      <c r="M244" s="106"/>
      <c r="N244" s="358" t="str">
        <f>IF(I250=O240,"OK","ERRORE - Seleziona una delle opzioni WP e/o Periodo per ogni voce di spesa / ERROR -  Select one of the option WP and/or Period per each single budget line!")</f>
        <v>OK</v>
      </c>
      <c r="O244" s="358"/>
      <c r="P244" s="106"/>
      <c r="Q244" s="106"/>
      <c r="R244" s="106"/>
      <c r="V244" s="133"/>
      <c r="W244" s="12"/>
      <c r="X244" s="30"/>
      <c r="Y244" s="133"/>
      <c r="Z244" s="133"/>
      <c r="AA244" s="133"/>
      <c r="AB244" s="133"/>
      <c r="AC244" s="133"/>
      <c r="AD244" s="133"/>
      <c r="AE244" s="133"/>
      <c r="AF244" s="133"/>
      <c r="AG244" s="133"/>
      <c r="AH244" s="133"/>
      <c r="AI244" s="133"/>
      <c r="AJ244" s="133"/>
      <c r="AK244" s="133"/>
      <c r="AL244" s="133"/>
      <c r="AM244" s="133"/>
      <c r="AN244" s="133"/>
      <c r="AO244" s="133"/>
      <c r="AP244" s="133"/>
      <c r="AQ244" s="133"/>
      <c r="AR244" s="133"/>
      <c r="AS244" s="133"/>
      <c r="AT244" s="133"/>
      <c r="AU244" s="133"/>
      <c r="AV244" s="133"/>
      <c r="AW244" s="133"/>
      <c r="AX244" s="133"/>
      <c r="AY244" s="133"/>
      <c r="AZ244" s="133"/>
      <c r="BA244" s="133"/>
      <c r="BB244" s="133"/>
      <c r="BC244" s="133"/>
      <c r="BD244" s="133"/>
      <c r="BE244" s="133"/>
      <c r="BF244" s="133"/>
    </row>
    <row r="245" spans="1:58" ht="13.5" customHeight="1">
      <c r="A245" s="135" t="str">
        <f t="shared" si="37"/>
        <v>P3</v>
      </c>
      <c r="B245" s="93"/>
      <c r="C245" s="64">
        <f>SUMPRODUCT(($J$230:$J$239="P3")*($I$230:$I$239&lt;&gt;"")*($I$230:$I$239="WP1")*($O$230:$O$239))</f>
        <v>0</v>
      </c>
      <c r="D245" s="64">
        <f>SUMPRODUCT(($J$230:$J$239="P3")*($I$230:$I$239&lt;&gt;"")*($I$230:$I$239="WP2")*($O$230:$O$239))</f>
        <v>0</v>
      </c>
      <c r="E245" s="64">
        <f>SUMPRODUCT(($J$230:$J$239="P3")*($I$230:$I$239&lt;&gt;"")*($I$230:$I$239="WP3")*($O$230:$O$239))</f>
        <v>0</v>
      </c>
      <c r="F245" s="64">
        <f>SUMPRODUCT(($J$230:$J$239="P3")*($I$230:$I$239&lt;&gt;"")*($I$230:$I$239="WP4")*($O$230:$O$239))</f>
        <v>0</v>
      </c>
      <c r="G245" s="64">
        <f>SUMPRODUCT(($J$230:$J$239="P3")*($I$230:$I$239&lt;&gt;"")*($I$230:$I$239="WP5")*($O$230:$O$239))</f>
        <v>0</v>
      </c>
      <c r="H245" s="64">
        <f>SUMPRODUCT(($J$230:$J$239="P3")*($I$230:$I$239&lt;&gt;"")*($I$230:$I$239="WP6")*($O$230:$O$239))</f>
        <v>0</v>
      </c>
      <c r="I245" s="104">
        <f t="shared" si="38"/>
        <v>0</v>
      </c>
      <c r="J245" s="106"/>
      <c r="K245" s="106"/>
      <c r="L245" s="106"/>
      <c r="M245" s="106"/>
      <c r="N245" s="358"/>
      <c r="O245" s="358"/>
      <c r="P245" s="106"/>
      <c r="Q245" s="106"/>
      <c r="R245" s="106"/>
      <c r="V245" s="133"/>
      <c r="W245" s="12"/>
      <c r="X245" s="30"/>
      <c r="Y245" s="133"/>
      <c r="Z245" s="133"/>
      <c r="AA245" s="133"/>
      <c r="AB245" s="133"/>
      <c r="AC245" s="133"/>
      <c r="AD245" s="133"/>
      <c r="AE245" s="133"/>
      <c r="AF245" s="133"/>
      <c r="AG245" s="133"/>
      <c r="AH245" s="133"/>
      <c r="AI245" s="133"/>
      <c r="AJ245" s="133"/>
      <c r="AK245" s="133"/>
      <c r="AL245" s="133"/>
      <c r="AM245" s="133"/>
      <c r="AN245" s="133"/>
      <c r="AO245" s="133"/>
      <c r="AP245" s="133"/>
      <c r="AQ245" s="133"/>
      <c r="AR245" s="133"/>
      <c r="AS245" s="133"/>
      <c r="AT245" s="133"/>
      <c r="AU245" s="133"/>
      <c r="AV245" s="133"/>
      <c r="AW245" s="133"/>
      <c r="AX245" s="133"/>
      <c r="AY245" s="133"/>
      <c r="AZ245" s="133"/>
      <c r="BA245" s="133"/>
      <c r="BB245" s="133"/>
      <c r="BC245" s="133"/>
      <c r="BD245" s="133"/>
      <c r="BE245" s="133"/>
      <c r="BF245" s="133"/>
    </row>
    <row r="246" spans="1:58" ht="13.5" customHeight="1">
      <c r="A246" s="135" t="str">
        <f t="shared" si="37"/>
        <v>P4</v>
      </c>
      <c r="B246" s="93"/>
      <c r="C246" s="64">
        <f>SUMPRODUCT(($J$230:$J$239="P4")*($I$230:$I$239&lt;&gt;"")*($I$230:$I$239="WP1")*($O$230:$O$239))</f>
        <v>0</v>
      </c>
      <c r="D246" s="64">
        <f>SUMPRODUCT(($J$230:$J$239="P4")*($I$230:$I$239&lt;&gt;"")*($I$230:$I$239="WP2")*($O$230:$O$239))</f>
        <v>0</v>
      </c>
      <c r="E246" s="64">
        <f>SUMPRODUCT(($J$230:$J$239="P4")*($I$230:$I$239&lt;&gt;"")*($I$230:$I$239="WP3")*($O$230:$O$239))</f>
        <v>0</v>
      </c>
      <c r="F246" s="64">
        <f>SUMPRODUCT(($J$230:$J$239="P4")*($I$230:$I$239&lt;&gt;"")*($I$230:$I$239="WP4")*($O$230:$O$239))</f>
        <v>0</v>
      </c>
      <c r="G246" s="64">
        <f>SUMPRODUCT(($J$230:$J$239="P4")*($I$230:$I$239&lt;&gt;"")*($I$230:$I$239="WP5")*($O$230:$O$239))</f>
        <v>0</v>
      </c>
      <c r="H246" s="64">
        <f>SUMPRODUCT(($J$230:$J$239="P4")*($I$230:$I$239&lt;&gt;"")*($I$230:$I$239="WP6")*($O$230:$O$239))</f>
        <v>0</v>
      </c>
      <c r="I246" s="104">
        <f t="shared" si="38"/>
        <v>0</v>
      </c>
      <c r="J246" s="106"/>
      <c r="K246" s="106"/>
      <c r="L246" s="106"/>
      <c r="M246" s="106"/>
      <c r="N246" s="358"/>
      <c r="O246" s="358"/>
      <c r="P246" s="106"/>
      <c r="Q246" s="106"/>
      <c r="R246" s="106"/>
      <c r="V246" s="133"/>
      <c r="W246" s="12"/>
      <c r="X246" s="30"/>
      <c r="Y246" s="133"/>
      <c r="Z246" s="133"/>
      <c r="AA246" s="133"/>
      <c r="AB246" s="133"/>
      <c r="AC246" s="133"/>
      <c r="AD246" s="133"/>
      <c r="AE246" s="133"/>
      <c r="AF246" s="133"/>
      <c r="AG246" s="133"/>
      <c r="AH246" s="133"/>
      <c r="AI246" s="133"/>
      <c r="AJ246" s="133"/>
      <c r="AK246" s="133"/>
      <c r="AL246" s="133"/>
      <c r="AM246" s="133"/>
      <c r="AN246" s="133"/>
      <c r="AO246" s="133"/>
      <c r="AP246" s="133"/>
      <c r="AQ246" s="133"/>
      <c r="AR246" s="133"/>
      <c r="AS246" s="133"/>
      <c r="AT246" s="133"/>
      <c r="AU246" s="133"/>
      <c r="AV246" s="133"/>
      <c r="AW246" s="133"/>
      <c r="AX246" s="133"/>
      <c r="AY246" s="133"/>
      <c r="AZ246" s="133"/>
      <c r="BA246" s="133"/>
      <c r="BB246" s="133"/>
      <c r="BC246" s="133"/>
      <c r="BD246" s="133"/>
      <c r="BE246" s="133"/>
      <c r="BF246" s="133"/>
    </row>
    <row r="247" spans="1:58" ht="13.5" customHeight="1">
      <c r="A247" s="135" t="str">
        <f t="shared" si="37"/>
        <v>P5</v>
      </c>
      <c r="B247" s="93"/>
      <c r="C247" s="64">
        <f>SUMPRODUCT(($J$230:$J$239="P5")*($I$230:$I$239&lt;&gt;"")*($I$230:$I$239="WP1")*($O$230:$O$239))</f>
        <v>0</v>
      </c>
      <c r="D247" s="64">
        <f>SUMPRODUCT(($J$230:$J$239="P5")*($I$230:$I$239&lt;&gt;"")*($I$230:$I$239="WP2")*($O$230:$O$239))</f>
        <v>0</v>
      </c>
      <c r="E247" s="64">
        <f>SUMPRODUCT(($J$230:$J$239="P5")*($I$230:$I$239&lt;&gt;"")*($I$230:$I$239="WP3")*($O$230:$O$239))</f>
        <v>0</v>
      </c>
      <c r="F247" s="64">
        <f>SUMPRODUCT(($J$230:$J$239="P5")*($I$230:$I$239&lt;&gt;"")*($I$230:$I$239="WP4")*($O$230:$O$239))</f>
        <v>0</v>
      </c>
      <c r="G247" s="64">
        <f>SUMPRODUCT(($J$230:$J$239="P5")*($I$230:$I$239&lt;&gt;"")*($I$230:$I$239="WP5")*($O$230:$O$239))</f>
        <v>0</v>
      </c>
      <c r="H247" s="64">
        <f>SUMPRODUCT(($J$230:$J$239="P5")*($I$230:$I$239&lt;&gt;"")*($I$230:$I$239="WP6")*($O$230:$O$239))</f>
        <v>0</v>
      </c>
      <c r="I247" s="104">
        <f t="shared" si="38"/>
        <v>0</v>
      </c>
      <c r="J247" s="106"/>
      <c r="K247" s="106"/>
      <c r="L247" s="106"/>
      <c r="M247" s="106"/>
      <c r="N247" s="358"/>
      <c r="O247" s="358"/>
      <c r="P247" s="106"/>
      <c r="Q247" s="106"/>
      <c r="R247" s="106"/>
      <c r="V247" s="133"/>
      <c r="W247" s="12"/>
      <c r="X247" s="30"/>
      <c r="Y247" s="133"/>
      <c r="Z247" s="133"/>
      <c r="AA247" s="133"/>
      <c r="AB247" s="133"/>
      <c r="AC247" s="133"/>
      <c r="AD247" s="133"/>
      <c r="AE247" s="133"/>
      <c r="AF247" s="133"/>
      <c r="AG247" s="133"/>
      <c r="AH247" s="133"/>
      <c r="AI247" s="133"/>
      <c r="AJ247" s="133"/>
      <c r="AK247" s="133"/>
      <c r="AL247" s="133"/>
      <c r="AM247" s="133"/>
      <c r="AN247" s="133"/>
      <c r="AO247" s="133"/>
      <c r="AP247" s="133"/>
      <c r="AQ247" s="133"/>
      <c r="AR247" s="133"/>
      <c r="AS247" s="133"/>
      <c r="AT247" s="133"/>
      <c r="AU247" s="133"/>
      <c r="AV247" s="133"/>
      <c r="AW247" s="133"/>
      <c r="AX247" s="133"/>
      <c r="AY247" s="133"/>
      <c r="AZ247" s="133"/>
      <c r="BA247" s="133"/>
      <c r="BB247" s="133"/>
      <c r="BC247" s="133"/>
      <c r="BD247" s="133"/>
      <c r="BE247" s="133"/>
      <c r="BF247" s="133"/>
    </row>
    <row r="248" spans="1:58" ht="13.5" customHeight="1">
      <c r="A248" s="135" t="str">
        <f t="shared" si="37"/>
        <v>P6</v>
      </c>
      <c r="B248" s="93"/>
      <c r="C248" s="64">
        <f>SUMPRODUCT(($J$230:$J$239="P6")*($I$230:$I$239&lt;&gt;"")*($I$230:$I$239="WP1")*($O$230:$O$239))</f>
        <v>0</v>
      </c>
      <c r="D248" s="64">
        <f>SUMPRODUCT(($J$230:$J$239="P6")*($I$230:$I$239&lt;&gt;"")*($I$230:$I$239="WP2")*($O$230:$O$239))</f>
        <v>0</v>
      </c>
      <c r="E248" s="64">
        <f>SUMPRODUCT(($J$230:$J$239="P6")*($I$230:$I$239&lt;&gt;"")*($I$230:$I$239="WP3")*($O$230:$O$239))</f>
        <v>0</v>
      </c>
      <c r="F248" s="64">
        <f>SUMPRODUCT(($J$230:$J$239="P6")*($I$230:$I$239&lt;&gt;"")*($I$230:$I$239="WP4")*($O$230:$O$239))</f>
        <v>0</v>
      </c>
      <c r="G248" s="64">
        <f>SUMPRODUCT(($J$230:$J$239="P6")*($I$230:$I$239&lt;&gt;"")*($I$230:$I$239="WP5")*($O$230:$O$239))</f>
        <v>0</v>
      </c>
      <c r="H248" s="64">
        <f>SUMPRODUCT(($J$230:$J$239="P6")*($I$230:$I$239&lt;&gt;"")*($I$230:$I$239="WP6")*($O$230:$O$239))</f>
        <v>0</v>
      </c>
      <c r="I248" s="104">
        <f t="shared" si="38"/>
        <v>0</v>
      </c>
      <c r="J248" s="106"/>
      <c r="K248" s="106"/>
      <c r="L248" s="106"/>
      <c r="M248" s="106"/>
      <c r="N248" s="358"/>
      <c r="O248" s="358"/>
      <c r="P248" s="106"/>
      <c r="Q248" s="106"/>
      <c r="R248" s="106"/>
      <c r="V248" s="133"/>
      <c r="W248" s="12"/>
      <c r="X248" s="30"/>
      <c r="Y248" s="133"/>
      <c r="Z248" s="133"/>
      <c r="AA248" s="133"/>
      <c r="AB248" s="133"/>
      <c r="AC248" s="133"/>
      <c r="AD248" s="133"/>
      <c r="AE248" s="133"/>
      <c r="AF248" s="133"/>
      <c r="AG248" s="133"/>
      <c r="AH248" s="133"/>
      <c r="AI248" s="133"/>
      <c r="AJ248" s="133"/>
      <c r="AK248" s="133"/>
      <c r="AL248" s="133"/>
      <c r="AM248" s="133"/>
      <c r="AN248" s="133"/>
      <c r="AO248" s="133"/>
      <c r="AP248" s="133"/>
      <c r="AQ248" s="133"/>
      <c r="AR248" s="133"/>
      <c r="AS248" s="133"/>
      <c r="AT248" s="133"/>
      <c r="AU248" s="133"/>
      <c r="AV248" s="133"/>
      <c r="AW248" s="133"/>
      <c r="AX248" s="133"/>
      <c r="AY248" s="133"/>
      <c r="AZ248" s="133"/>
      <c r="BA248" s="133"/>
      <c r="BB248" s="133"/>
      <c r="BC248" s="133"/>
      <c r="BD248" s="133"/>
      <c r="BE248" s="133"/>
      <c r="BF248" s="133"/>
    </row>
    <row r="249" spans="1:58" ht="13.5" customHeight="1">
      <c r="A249" s="135" t="str">
        <f t="shared" si="37"/>
        <v>P7</v>
      </c>
      <c r="B249" s="93"/>
      <c r="C249" s="64">
        <f>SUMPRODUCT(($J$230:$J$239="P7")*($I$230:$I$239&lt;&gt;"")*($I$230:$I$239="WP1")*($O$230:$O$239))</f>
        <v>0</v>
      </c>
      <c r="D249" s="64">
        <f>SUMPRODUCT(($J$230:$J$239="P7")*($I$230:$I$239&lt;&gt;"")*($I$230:$I$239="WP2")*($O$230:$O$239))</f>
        <v>0</v>
      </c>
      <c r="E249" s="64">
        <f>SUMPRODUCT(($J$230:$J$239="P7")*($I$230:$I$239&lt;&gt;"")*($I$230:$I$239="WP3")*($O$230:$O$239))</f>
        <v>0</v>
      </c>
      <c r="F249" s="64">
        <f>SUMPRODUCT(($J$230:$J$239="P7")*($I$230:$I$239&lt;&gt;"")*($I$230:$I$239="WP4")*($O$230:$O$239))</f>
        <v>0</v>
      </c>
      <c r="G249" s="64">
        <f>SUMPRODUCT(($J$230:$J$239="P7")*($I$230:$I$239&lt;&gt;"")*($I$230:$I$239="WP5")*($O$230:$O$239))</f>
        <v>0</v>
      </c>
      <c r="H249" s="64">
        <f>SUMPRODUCT(($J$230:$J$239="P7")*($I$230:$I$239&lt;&gt;"")*($I$230:$I$239="WP6")*($O$230:$O$239))</f>
        <v>0</v>
      </c>
      <c r="I249" s="104">
        <f t="shared" si="38"/>
        <v>0</v>
      </c>
      <c r="J249" s="106"/>
      <c r="K249" s="106"/>
      <c r="L249" s="106"/>
      <c r="M249" s="106"/>
      <c r="N249" s="358"/>
      <c r="O249" s="358"/>
      <c r="P249" s="106"/>
      <c r="Q249" s="106"/>
      <c r="R249" s="106"/>
      <c r="V249" s="133"/>
      <c r="W249" s="12"/>
      <c r="X249" s="30"/>
      <c r="Y249" s="133"/>
      <c r="Z249" s="133"/>
      <c r="AA249" s="133"/>
      <c r="AB249" s="133"/>
      <c r="AC249" s="133"/>
      <c r="AD249" s="133"/>
      <c r="AE249" s="133"/>
      <c r="AF249" s="133"/>
      <c r="AG249" s="133"/>
      <c r="AH249" s="133"/>
      <c r="AI249" s="133"/>
      <c r="AJ249" s="133"/>
      <c r="AK249" s="133"/>
      <c r="AL249" s="133"/>
      <c r="AM249" s="133"/>
      <c r="AN249" s="133"/>
      <c r="AO249" s="133"/>
      <c r="AP249" s="133"/>
      <c r="AQ249" s="133"/>
      <c r="AR249" s="133"/>
      <c r="AS249" s="133"/>
      <c r="AT249" s="133"/>
      <c r="AU249" s="133"/>
      <c r="AV249" s="133"/>
      <c r="AW249" s="133"/>
      <c r="AX249" s="133"/>
      <c r="AY249" s="133"/>
      <c r="AZ249" s="133"/>
      <c r="BA249" s="133"/>
      <c r="BB249" s="133"/>
      <c r="BC249" s="133"/>
      <c r="BD249" s="133"/>
      <c r="BE249" s="133"/>
      <c r="BF249" s="133"/>
    </row>
    <row r="250" spans="1:58" ht="18" customHeight="1">
      <c r="A250" s="65" t="s">
        <v>33</v>
      </c>
      <c r="B250" s="94"/>
      <c r="C250" s="66">
        <f>SUM(C$242:C$249)</f>
        <v>0</v>
      </c>
      <c r="D250" s="66">
        <f>SUM(D$242:D$249)</f>
        <v>0</v>
      </c>
      <c r="E250" s="66">
        <f>SUM(E$242:E$249)</f>
        <v>0</v>
      </c>
      <c r="F250" s="66">
        <f t="shared" ref="F250:H250" si="39">SUM(F$242:F$249)</f>
        <v>0</v>
      </c>
      <c r="G250" s="66">
        <f t="shared" si="39"/>
        <v>0</v>
      </c>
      <c r="H250" s="66">
        <f t="shared" si="39"/>
        <v>0</v>
      </c>
      <c r="I250" s="66">
        <f>SUM(I243:I249)</f>
        <v>0</v>
      </c>
      <c r="J250" s="106"/>
      <c r="K250" s="106"/>
      <c r="L250" s="106"/>
      <c r="M250" s="106"/>
      <c r="N250" s="358"/>
      <c r="O250" s="358"/>
      <c r="P250" s="106"/>
      <c r="Q250" s="106"/>
      <c r="R250" s="106"/>
      <c r="S250" s="22"/>
      <c r="T250" s="22"/>
      <c r="U250" s="22"/>
      <c r="V250" s="133"/>
      <c r="W250" s="12"/>
      <c r="X250" s="30"/>
      <c r="Y250" s="133"/>
      <c r="Z250" s="133"/>
      <c r="AA250" s="133"/>
      <c r="AB250" s="133"/>
      <c r="AC250" s="133"/>
      <c r="AD250" s="133"/>
      <c r="AE250" s="133"/>
      <c r="AF250" s="133"/>
      <c r="AG250" s="133"/>
      <c r="AH250" s="133"/>
      <c r="AI250" s="133"/>
      <c r="AJ250" s="133"/>
      <c r="AK250" s="133"/>
      <c r="AL250" s="133"/>
      <c r="AM250" s="133"/>
      <c r="AN250" s="133"/>
      <c r="AO250" s="133"/>
      <c r="AP250" s="133"/>
      <c r="AQ250" s="133"/>
      <c r="AR250" s="133"/>
      <c r="AS250" s="133"/>
      <c r="AT250" s="133"/>
      <c r="AU250" s="133"/>
      <c r="AV250" s="133"/>
      <c r="AW250" s="133"/>
      <c r="AX250" s="133"/>
      <c r="AY250" s="133"/>
      <c r="AZ250" s="133"/>
      <c r="BA250" s="133"/>
      <c r="BB250" s="133"/>
      <c r="BC250" s="133"/>
      <c r="BD250" s="133"/>
      <c r="BE250" s="133"/>
      <c r="BF250" s="133"/>
    </row>
    <row r="251" spans="1:58" ht="18.75" customHeight="1">
      <c r="A251" s="65" t="s">
        <v>54</v>
      </c>
      <c r="B251" s="94"/>
      <c r="C251" s="66">
        <f>SUMPRODUCT(($I$230:$I$239="WP1")*($K$230:$K$239&lt;&gt;"")*($K$230:$K$239="fuori area / outside the area")*($O$230:$O$239))</f>
        <v>0</v>
      </c>
      <c r="D251" s="66">
        <f>SUMPRODUCT(($I$230:$I$239="WP2")*($K$230:$K$239&lt;&gt;"")*($K$230:$K$239="fuori area / outside the area")*($O$230:$O$239))</f>
        <v>0</v>
      </c>
      <c r="E251" s="66">
        <f>SUMPRODUCT(($I$230:$I$239="WP3")*($K$230:$K$239&lt;&gt;"")*($K$230:$K$239="fuori area / outside the area")*($O$230:$O$239))</f>
        <v>0</v>
      </c>
      <c r="F251" s="66">
        <f>SUMPRODUCT(($I$230:$I$239="WP4")*($K$230:$K$239&lt;&gt;"")*($K$230:$K$239="fuori area / outside the area")*($O$230:$O$239))</f>
        <v>0</v>
      </c>
      <c r="G251" s="66">
        <f>SUMPRODUCT(($I$230:$I$239="WP5")*($K$230:$K$239&lt;&gt;"")*($K$230:$K$239="fuori area / outside the area")*($O$230:$O$239))</f>
        <v>0</v>
      </c>
      <c r="H251" s="66">
        <f>SUMPRODUCT(($I$230:$I$239="WP6")*($K$230:$K$239&lt;&gt;"")*($K$230:$K$239="fuori area / outside the area")*($O$230:$O$239))</f>
        <v>0</v>
      </c>
      <c r="I251" s="66">
        <f>SUM(C251:H251)</f>
        <v>0</v>
      </c>
      <c r="J251" s="106"/>
      <c r="K251" s="106"/>
      <c r="L251" s="106"/>
      <c r="M251" s="106"/>
      <c r="N251" s="106"/>
      <c r="O251" s="106"/>
      <c r="P251" s="106"/>
      <c r="Q251" s="106"/>
      <c r="R251" s="106"/>
      <c r="S251" s="31"/>
      <c r="T251" s="31"/>
      <c r="U251" s="31"/>
      <c r="V251" s="133"/>
      <c r="W251" s="133"/>
      <c r="X251" s="133"/>
      <c r="Y251" s="133"/>
      <c r="Z251" s="133"/>
      <c r="AA251" s="133"/>
      <c r="AB251" s="133"/>
      <c r="AC251" s="133"/>
      <c r="AD251" s="133"/>
      <c r="AE251" s="133"/>
      <c r="AF251" s="133"/>
      <c r="AG251" s="133"/>
      <c r="AH251" s="133"/>
      <c r="AI251" s="133"/>
      <c r="AJ251" s="133"/>
      <c r="AK251" s="133"/>
      <c r="AL251" s="133"/>
      <c r="AM251" s="133"/>
      <c r="AN251" s="133"/>
      <c r="AO251" s="133"/>
      <c r="AP251" s="133"/>
      <c r="AQ251" s="133"/>
      <c r="AR251" s="133"/>
      <c r="AS251" s="133"/>
      <c r="AT251" s="133"/>
      <c r="AU251" s="133"/>
      <c r="AV251" s="133"/>
      <c r="AW251" s="133"/>
      <c r="AX251" s="133"/>
      <c r="AY251" s="133"/>
      <c r="AZ251" s="133"/>
      <c r="BA251" s="133"/>
      <c r="BB251" s="133"/>
      <c r="BC251" s="133"/>
      <c r="BD251" s="133"/>
      <c r="BE251" s="133"/>
      <c r="BF251" s="133"/>
    </row>
    <row r="252" spans="1:58" s="12" customFormat="1" ht="39" customHeight="1">
      <c r="A252" s="65" t="s">
        <v>173</v>
      </c>
      <c r="B252" s="94"/>
      <c r="C252" s="66">
        <f>SUMPRODUCT(($I$230:$I$239="WP1")*($H$230:$H$239&lt;&gt;"")*($H$230:$H$239="SI/YES")*($O$230:$O$239))</f>
        <v>0</v>
      </c>
      <c r="D252" s="66">
        <f>SUMPRODUCT(($I$230:$I$239="WP2")*($H$230:$H$239&lt;&gt;"")*($H$230:$H$239="SI/YES")*($O$230:$O$239))</f>
        <v>0</v>
      </c>
      <c r="E252" s="66">
        <f>SUMPRODUCT(($I$230:$I$239="WP3")*($H$230:$H$239&lt;&gt;"")*($H$230:$H$239="SI/YES")*($O$230:$O$239))</f>
        <v>0</v>
      </c>
      <c r="F252" s="66">
        <f>SUMPRODUCT(($I$230:$I$239="WP4")*($H$230:$H$239&lt;&gt;"")*($H$230:$H$239="SI/YES")*($O$230:$O$239))</f>
        <v>0</v>
      </c>
      <c r="G252" s="66">
        <f>SUMPRODUCT(($I$230:$I$239="WP5")*($H$230:$H$239&lt;&gt;"")*($H$230:$H$239="SI/YES")*($O$230:$O$239))</f>
        <v>0</v>
      </c>
      <c r="H252" s="66">
        <f>SUMPRODUCT(($I$230:$I$239="WP6")*($H$230:$H$239&lt;&gt;"")*($H$230:$H$239="SI/YES")*($O$230:$O$239))</f>
        <v>0</v>
      </c>
      <c r="I252" s="66">
        <f>SUM(C252:H252)</f>
        <v>0</v>
      </c>
      <c r="J252" s="2"/>
      <c r="K252" s="106"/>
      <c r="L252" s="106"/>
      <c r="M252" s="106"/>
      <c r="N252" s="106"/>
      <c r="O252" s="106"/>
      <c r="P252" s="23"/>
      <c r="Q252" s="23"/>
      <c r="R252" s="23"/>
      <c r="S252" s="24"/>
      <c r="T252" s="24"/>
      <c r="U252" s="24"/>
      <c r="V252" s="24"/>
      <c r="W252" s="24"/>
      <c r="X252" s="24"/>
      <c r="Y252" s="24"/>
      <c r="Z252" s="24"/>
      <c r="AA252" s="24"/>
      <c r="AB252" s="24"/>
      <c r="AC252" s="24"/>
      <c r="AD252" s="24"/>
      <c r="AE252" s="24"/>
      <c r="AF252" s="24"/>
      <c r="AG252" s="24"/>
      <c r="AH252" s="24"/>
      <c r="AI252" s="133"/>
      <c r="AJ252" s="133"/>
      <c r="AK252" s="133"/>
      <c r="AL252" s="133"/>
      <c r="AM252" s="133"/>
      <c r="AN252" s="133"/>
      <c r="AO252" s="24"/>
      <c r="AP252" s="24"/>
      <c r="AQ252" s="24"/>
      <c r="AR252" s="24"/>
      <c r="AS252" s="24"/>
      <c r="AT252" s="24"/>
      <c r="AU252" s="24"/>
      <c r="AV252" s="24"/>
      <c r="AW252" s="24"/>
      <c r="AX252" s="24"/>
      <c r="AY252" s="24"/>
      <c r="AZ252" s="24"/>
      <c r="BA252" s="24"/>
      <c r="BB252" s="24"/>
      <c r="BC252" s="24"/>
      <c r="BD252" s="24"/>
      <c r="BE252" s="24"/>
      <c r="BF252" s="24"/>
    </row>
    <row r="253" spans="1:58" s="12" customFormat="1" ht="16.5" customHeight="1">
      <c r="A253" s="23"/>
      <c r="B253" s="23"/>
      <c r="C253" s="23"/>
      <c r="D253" s="23"/>
      <c r="E253" s="23"/>
      <c r="F253" s="23"/>
      <c r="G253" s="23"/>
      <c r="H253" s="23"/>
      <c r="I253" s="23"/>
      <c r="J253" s="23"/>
      <c r="K253" s="23"/>
      <c r="L253" s="23"/>
      <c r="M253" s="23"/>
      <c r="N253" s="23"/>
      <c r="O253" s="23"/>
      <c r="P253" s="23"/>
      <c r="Q253" s="23"/>
      <c r="R253" s="23"/>
      <c r="S253" s="24"/>
      <c r="T253" s="24"/>
      <c r="U253" s="24"/>
      <c r="V253" s="24"/>
      <c r="W253" s="24"/>
      <c r="X253" s="24"/>
      <c r="Y253" s="24"/>
      <c r="Z253" s="24"/>
      <c r="AA253" s="24"/>
      <c r="AB253" s="24"/>
      <c r="AC253" s="24"/>
      <c r="AD253" s="24"/>
      <c r="AE253" s="24"/>
      <c r="AF253" s="24"/>
      <c r="AG253" s="24"/>
      <c r="AH253" s="24"/>
      <c r="AI253" s="133"/>
      <c r="AJ253" s="133"/>
      <c r="AK253" s="133"/>
      <c r="AL253" s="133"/>
      <c r="AM253" s="133"/>
      <c r="AN253" s="133"/>
      <c r="AO253" s="24"/>
      <c r="AP253" s="24"/>
      <c r="AQ253" s="24"/>
      <c r="AR253" s="24"/>
      <c r="AS253" s="24"/>
      <c r="AT253" s="24"/>
      <c r="AU253" s="24"/>
      <c r="AV253" s="24"/>
      <c r="AW253" s="24"/>
      <c r="AX253" s="24"/>
      <c r="AY253" s="24"/>
      <c r="AZ253" s="24"/>
      <c r="BA253" s="24"/>
      <c r="BB253" s="24"/>
      <c r="BC253" s="24"/>
      <c r="BD253" s="24"/>
      <c r="BE253" s="24"/>
      <c r="BF253" s="24"/>
    </row>
    <row r="254" spans="1:58" s="12" customFormat="1" ht="16.5" customHeight="1">
      <c r="A254" s="95" t="s">
        <v>152</v>
      </c>
      <c r="B254" s="23"/>
      <c r="C254" s="23"/>
      <c r="D254" s="23"/>
      <c r="E254" s="23"/>
      <c r="F254" s="23"/>
      <c r="G254" s="23"/>
      <c r="H254" s="23"/>
      <c r="I254" s="23"/>
      <c r="J254" s="23"/>
      <c r="K254" s="23"/>
      <c r="L254" s="23"/>
      <c r="M254" s="23"/>
      <c r="N254" s="23"/>
      <c r="O254" s="23"/>
      <c r="P254" s="23"/>
      <c r="Q254" s="23"/>
      <c r="R254" s="23"/>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row>
    <row r="255" spans="1:58" s="12" customFormat="1" ht="9.75" customHeight="1">
      <c r="A255" s="20"/>
      <c r="B255" s="23"/>
      <c r="C255" s="23"/>
      <c r="D255" s="23"/>
      <c r="E255" s="23"/>
      <c r="F255" s="23"/>
      <c r="G255" s="23"/>
      <c r="H255" s="23"/>
      <c r="I255" s="23"/>
      <c r="J255" s="23"/>
      <c r="K255" s="23"/>
      <c r="L255" s="23"/>
      <c r="M255" s="23"/>
      <c r="N255" s="23"/>
      <c r="O255" s="23"/>
      <c r="P255" s="23"/>
      <c r="Q255" s="23"/>
      <c r="R255" s="23"/>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row>
    <row r="256" spans="1:58" ht="84.75" customHeight="1">
      <c r="A256" s="63"/>
      <c r="B256" s="135" t="str">
        <f t="shared" ref="B256:H256" si="40">B60</f>
        <v>WP0</v>
      </c>
      <c r="C256" s="135" t="str">
        <f t="shared" si="40"/>
        <v>WP1</v>
      </c>
      <c r="D256" s="135" t="str">
        <f t="shared" si="40"/>
        <v>WP2</v>
      </c>
      <c r="E256" s="135" t="str">
        <f t="shared" si="40"/>
        <v>WP3</v>
      </c>
      <c r="F256" s="135" t="str">
        <f t="shared" si="40"/>
        <v>WP4</v>
      </c>
      <c r="G256" s="135" t="str">
        <f t="shared" si="40"/>
        <v>WP5</v>
      </c>
      <c r="H256" s="135" t="str">
        <f t="shared" si="40"/>
        <v>WP6</v>
      </c>
      <c r="I256" s="135" t="s">
        <v>33</v>
      </c>
      <c r="J256" s="106"/>
      <c r="K256" s="106"/>
      <c r="L256" s="106"/>
      <c r="M256" s="106"/>
      <c r="N256" s="106"/>
      <c r="O256" s="106"/>
      <c r="P256" s="106"/>
      <c r="Q256" s="106"/>
      <c r="R256" s="106"/>
      <c r="V256" s="133"/>
      <c r="W256" s="12"/>
      <c r="X256" s="24"/>
      <c r="Y256" s="133"/>
      <c r="Z256" s="133"/>
      <c r="AA256" s="133"/>
      <c r="AB256" s="133"/>
      <c r="AC256" s="133"/>
      <c r="AD256" s="133"/>
      <c r="AE256" s="133"/>
      <c r="AF256" s="133"/>
      <c r="AG256" s="133"/>
      <c r="AH256" s="86"/>
      <c r="AI256" s="86"/>
      <c r="AJ256" s="86"/>
      <c r="AK256" s="86"/>
      <c r="AL256" s="86"/>
      <c r="AM256" s="133"/>
      <c r="AN256" s="133"/>
      <c r="AO256" s="133"/>
      <c r="AP256" s="133"/>
      <c r="AQ256" s="133"/>
      <c r="AR256" s="133"/>
      <c r="AS256" s="133"/>
      <c r="AT256" s="133"/>
      <c r="AU256" s="133"/>
      <c r="AV256" s="133"/>
      <c r="AW256" s="133"/>
      <c r="AX256" s="133"/>
      <c r="AY256" s="133"/>
      <c r="AZ256" s="133"/>
      <c r="BA256" s="133"/>
      <c r="BB256" s="133"/>
      <c r="BC256" s="133"/>
      <c r="BD256" s="133"/>
      <c r="BE256" s="133"/>
      <c r="BF256" s="133"/>
    </row>
    <row r="257" spans="1:58" ht="36" customHeight="1">
      <c r="A257" s="135" t="str">
        <f>A47</f>
        <v>Costi del personale - costi reali /  staff costs - real costs</v>
      </c>
      <c r="B257" s="110">
        <f t="shared" ref="B257:H257" si="41">B69+B90</f>
        <v>0</v>
      </c>
      <c r="C257" s="110">
        <f t="shared" si="41"/>
        <v>0</v>
      </c>
      <c r="D257" s="110">
        <f t="shared" si="41"/>
        <v>0</v>
      </c>
      <c r="E257" s="110">
        <f t="shared" si="41"/>
        <v>0</v>
      </c>
      <c r="F257" s="110">
        <f t="shared" si="41"/>
        <v>0</v>
      </c>
      <c r="G257" s="110">
        <f t="shared" si="41"/>
        <v>0</v>
      </c>
      <c r="H257" s="110">
        <f t="shared" si="41"/>
        <v>0</v>
      </c>
      <c r="I257" s="112">
        <f>SUM(B257:H257)</f>
        <v>0</v>
      </c>
      <c r="J257" s="106"/>
      <c r="K257" s="106"/>
      <c r="L257" s="106"/>
      <c r="M257" s="106"/>
      <c r="N257" s="106"/>
      <c r="O257" s="106"/>
      <c r="P257" s="106"/>
      <c r="Q257" s="106"/>
      <c r="R257" s="106"/>
      <c r="V257" s="133"/>
      <c r="W257" s="12"/>
      <c r="X257" s="30"/>
      <c r="Y257" s="133"/>
      <c r="Z257" s="133"/>
      <c r="AA257" s="133"/>
      <c r="AB257" s="133"/>
      <c r="AC257" s="133"/>
      <c r="AD257" s="133"/>
      <c r="AE257" s="133"/>
      <c r="AF257" s="133"/>
      <c r="AG257" s="133"/>
      <c r="AH257" s="87"/>
      <c r="AI257" s="87"/>
      <c r="AJ257" s="87"/>
      <c r="AK257" s="87"/>
      <c r="AL257" s="87"/>
      <c r="AM257" s="133"/>
      <c r="AN257" s="133"/>
      <c r="AO257" s="133"/>
      <c r="AP257" s="133"/>
      <c r="AQ257" s="133"/>
      <c r="AR257" s="133"/>
      <c r="AS257" s="133"/>
      <c r="AT257" s="133"/>
      <c r="AU257" s="133"/>
      <c r="AV257" s="133"/>
      <c r="AW257" s="133"/>
      <c r="AX257" s="133"/>
      <c r="AY257" s="133"/>
      <c r="AZ257" s="133"/>
      <c r="BA257" s="133"/>
      <c r="BB257" s="133"/>
      <c r="BC257" s="133"/>
      <c r="BD257" s="133"/>
      <c r="BE257" s="133"/>
      <c r="BF257" s="133"/>
    </row>
    <row r="258" spans="1:58" ht="57" customHeight="1">
      <c r="A258" s="135" t="s">
        <v>77</v>
      </c>
      <c r="B258" s="110">
        <f>B104</f>
        <v>0</v>
      </c>
      <c r="C258" s="110">
        <f t="shared" ref="C258:H258" si="42">C104</f>
        <v>0</v>
      </c>
      <c r="D258" s="110">
        <f t="shared" si="42"/>
        <v>0</v>
      </c>
      <c r="E258" s="110">
        <f t="shared" si="42"/>
        <v>0</v>
      </c>
      <c r="F258" s="110">
        <f t="shared" si="42"/>
        <v>0</v>
      </c>
      <c r="G258" s="110">
        <f t="shared" si="42"/>
        <v>0</v>
      </c>
      <c r="H258" s="110">
        <f t="shared" si="42"/>
        <v>0</v>
      </c>
      <c r="I258" s="112">
        <f t="shared" ref="I258:I262" si="43">SUM(B258:H258)</f>
        <v>0</v>
      </c>
      <c r="J258" s="106"/>
      <c r="K258" s="106"/>
      <c r="L258" s="106"/>
      <c r="M258" s="106"/>
      <c r="N258" s="106"/>
      <c r="O258" s="106"/>
      <c r="P258" s="106"/>
      <c r="Q258" s="106"/>
      <c r="R258" s="106"/>
      <c r="V258" s="133"/>
      <c r="W258" s="12"/>
      <c r="X258" s="30"/>
      <c r="Y258" s="133"/>
      <c r="Z258" s="133"/>
      <c r="AA258" s="133"/>
      <c r="AB258" s="133"/>
      <c r="AC258" s="133"/>
      <c r="AD258" s="133"/>
      <c r="AE258" s="133"/>
      <c r="AF258" s="133"/>
      <c r="AG258" s="133"/>
      <c r="AH258" s="87"/>
      <c r="AI258" s="87"/>
      <c r="AJ258" s="87"/>
      <c r="AK258" s="87"/>
      <c r="AL258" s="87"/>
      <c r="AM258" s="133"/>
      <c r="AN258" s="133"/>
      <c r="AO258" s="133"/>
      <c r="AP258" s="133"/>
      <c r="AQ258" s="133"/>
      <c r="AR258" s="133"/>
      <c r="AS258" s="133"/>
      <c r="AT258" s="133"/>
      <c r="AU258" s="133"/>
      <c r="AV258" s="133"/>
      <c r="AW258" s="133"/>
      <c r="AX258" s="133"/>
      <c r="AY258" s="133"/>
      <c r="AZ258" s="133"/>
      <c r="BA258" s="133"/>
      <c r="BB258" s="133"/>
      <c r="BC258" s="133"/>
      <c r="BD258" s="133"/>
      <c r="BE258" s="133"/>
      <c r="BF258" s="133"/>
    </row>
    <row r="259" spans="1:58" ht="50.25" customHeight="1">
      <c r="A259" s="135" t="str">
        <f>A111</f>
        <v>Spese di viaggio e soggiorno / Travel and accommodation costs</v>
      </c>
      <c r="B259" s="110">
        <f t="shared" ref="B259:H259" si="44">B133</f>
        <v>0</v>
      </c>
      <c r="C259" s="110">
        <f t="shared" si="44"/>
        <v>0</v>
      </c>
      <c r="D259" s="110">
        <f t="shared" si="44"/>
        <v>0</v>
      </c>
      <c r="E259" s="110">
        <f t="shared" si="44"/>
        <v>0</v>
      </c>
      <c r="F259" s="110">
        <f t="shared" si="44"/>
        <v>0</v>
      </c>
      <c r="G259" s="110">
        <f t="shared" si="44"/>
        <v>0</v>
      </c>
      <c r="H259" s="110">
        <f t="shared" si="44"/>
        <v>0</v>
      </c>
      <c r="I259" s="112">
        <f t="shared" si="43"/>
        <v>0</v>
      </c>
      <c r="J259" s="106"/>
      <c r="K259" s="106"/>
      <c r="L259" s="106"/>
      <c r="M259" s="106"/>
      <c r="N259" s="106"/>
      <c r="O259" s="106"/>
      <c r="P259" s="106"/>
      <c r="Q259" s="106"/>
      <c r="R259" s="106"/>
      <c r="V259" s="133"/>
      <c r="W259" s="12"/>
      <c r="X259" s="30"/>
      <c r="Y259" s="133"/>
      <c r="Z259" s="133"/>
      <c r="AA259" s="133"/>
      <c r="AB259" s="133"/>
      <c r="AC259" s="133"/>
      <c r="AD259" s="133"/>
      <c r="AE259" s="133"/>
      <c r="AF259" s="133"/>
      <c r="AG259" s="133"/>
      <c r="AH259" s="87"/>
      <c r="AI259" s="87"/>
      <c r="AJ259" s="87"/>
      <c r="AK259" s="87"/>
      <c r="AL259" s="87"/>
      <c r="AM259" s="133"/>
      <c r="AN259" s="133"/>
      <c r="AO259" s="133"/>
      <c r="AP259" s="133"/>
      <c r="AQ259" s="133"/>
      <c r="AR259" s="133"/>
      <c r="AS259" s="133"/>
      <c r="AT259" s="133"/>
      <c r="AU259" s="133"/>
      <c r="AV259" s="133"/>
      <c r="AW259" s="133"/>
      <c r="AX259" s="133"/>
      <c r="AY259" s="133"/>
      <c r="AZ259" s="133"/>
      <c r="BA259" s="133"/>
      <c r="BB259" s="133"/>
      <c r="BC259" s="133"/>
      <c r="BD259" s="133"/>
      <c r="BE259" s="133"/>
      <c r="BF259" s="133"/>
    </row>
    <row r="260" spans="1:58" ht="63" customHeight="1">
      <c r="A260" s="135" t="str">
        <f>A141</f>
        <v>Costi per consulenze e servizi / External expertise and services costs</v>
      </c>
      <c r="B260" s="110">
        <f t="shared" ref="B260:H260" si="45">B163</f>
        <v>0</v>
      </c>
      <c r="C260" s="110">
        <f t="shared" si="45"/>
        <v>0</v>
      </c>
      <c r="D260" s="110">
        <f t="shared" si="45"/>
        <v>0</v>
      </c>
      <c r="E260" s="110">
        <f t="shared" si="45"/>
        <v>0</v>
      </c>
      <c r="F260" s="110">
        <f t="shared" si="45"/>
        <v>0</v>
      </c>
      <c r="G260" s="110">
        <f t="shared" si="45"/>
        <v>0</v>
      </c>
      <c r="H260" s="110">
        <f t="shared" si="45"/>
        <v>0</v>
      </c>
      <c r="I260" s="112">
        <f t="shared" si="43"/>
        <v>0</v>
      </c>
      <c r="J260" s="106"/>
      <c r="K260" s="106"/>
      <c r="L260" s="106"/>
      <c r="M260" s="106"/>
      <c r="N260" s="106"/>
      <c r="O260" s="106"/>
      <c r="P260" s="106"/>
      <c r="Q260" s="106"/>
      <c r="R260" s="106"/>
      <c r="V260" s="133"/>
      <c r="W260" s="12"/>
      <c r="X260" s="30"/>
      <c r="Y260" s="133"/>
      <c r="Z260" s="133"/>
      <c r="AA260" s="133"/>
      <c r="AB260" s="133"/>
      <c r="AC260" s="133"/>
      <c r="AD260" s="133"/>
      <c r="AE260" s="133"/>
      <c r="AF260" s="133"/>
      <c r="AG260" s="133"/>
      <c r="AH260" s="87"/>
      <c r="AI260" s="87"/>
      <c r="AJ260" s="87"/>
      <c r="AK260" s="87"/>
      <c r="AL260" s="87"/>
      <c r="AM260" s="133"/>
      <c r="AN260" s="133"/>
      <c r="AO260" s="133"/>
      <c r="AP260" s="133"/>
      <c r="AQ260" s="133"/>
      <c r="AR260" s="133"/>
      <c r="AS260" s="133"/>
      <c r="AT260" s="133"/>
      <c r="AU260" s="133"/>
      <c r="AV260" s="133"/>
      <c r="AW260" s="133"/>
      <c r="AX260" s="133"/>
      <c r="AY260" s="133"/>
      <c r="AZ260" s="133"/>
      <c r="BA260" s="133"/>
      <c r="BB260" s="133"/>
      <c r="BC260" s="133"/>
      <c r="BD260" s="133"/>
      <c r="BE260" s="133"/>
      <c r="BF260" s="133"/>
    </row>
    <row r="261" spans="1:58" ht="30.75" customHeight="1">
      <c r="A261" s="135" t="str">
        <f>A170</f>
        <v xml:space="preserve">Attrezzature /   Equipment </v>
      </c>
      <c r="B261" s="110">
        <f t="shared" ref="B261:H261" si="46">B192</f>
        <v>0</v>
      </c>
      <c r="C261" s="110">
        <f t="shared" si="46"/>
        <v>0</v>
      </c>
      <c r="D261" s="110">
        <f t="shared" si="46"/>
        <v>0</v>
      </c>
      <c r="E261" s="110">
        <f t="shared" si="46"/>
        <v>0</v>
      </c>
      <c r="F261" s="110">
        <f t="shared" si="46"/>
        <v>0</v>
      </c>
      <c r="G261" s="110">
        <f t="shared" si="46"/>
        <v>0</v>
      </c>
      <c r="H261" s="110">
        <f t="shared" si="46"/>
        <v>0</v>
      </c>
      <c r="I261" s="112">
        <f t="shared" si="43"/>
        <v>0</v>
      </c>
      <c r="J261" s="106"/>
      <c r="K261" s="106"/>
      <c r="L261" s="106"/>
      <c r="M261" s="106"/>
      <c r="N261" s="106"/>
      <c r="O261" s="106"/>
      <c r="P261" s="106"/>
      <c r="Q261" s="106"/>
      <c r="R261" s="106"/>
      <c r="V261" s="133"/>
      <c r="W261" s="12"/>
      <c r="X261" s="30"/>
      <c r="Y261" s="133"/>
      <c r="Z261" s="133"/>
      <c r="AA261" s="133"/>
      <c r="AB261" s="133"/>
      <c r="AC261" s="133"/>
      <c r="AD261" s="133"/>
      <c r="AE261" s="133"/>
      <c r="AF261" s="133"/>
      <c r="AG261" s="133"/>
      <c r="AH261" s="87"/>
      <c r="AI261" s="87"/>
      <c r="AJ261" s="87"/>
      <c r="AK261" s="87"/>
      <c r="AL261" s="87"/>
      <c r="AM261" s="133"/>
      <c r="AN261" s="133"/>
      <c r="AO261" s="133"/>
      <c r="AP261" s="133"/>
      <c r="AQ261" s="133"/>
      <c r="AR261" s="133"/>
      <c r="AS261" s="133"/>
      <c r="AT261" s="133"/>
      <c r="AU261" s="133"/>
      <c r="AV261" s="133"/>
      <c r="AW261" s="133"/>
      <c r="AX261" s="133"/>
      <c r="AY261" s="133"/>
      <c r="AZ261" s="133"/>
      <c r="BA261" s="133"/>
      <c r="BB261" s="133"/>
      <c r="BC261" s="133"/>
      <c r="BD261" s="133"/>
      <c r="BE261" s="133"/>
      <c r="BF261" s="133"/>
    </row>
    <row r="262" spans="1:58" ht="31.5" customHeight="1">
      <c r="A262" s="135" t="str">
        <f>A199</f>
        <v>Infrastrutture e lavori / Infrastructure and works</v>
      </c>
      <c r="B262" s="110">
        <f>B221</f>
        <v>0</v>
      </c>
      <c r="C262" s="110">
        <f t="shared" ref="C262:H262" si="47">C221</f>
        <v>0</v>
      </c>
      <c r="D262" s="110">
        <f t="shared" si="47"/>
        <v>0</v>
      </c>
      <c r="E262" s="110">
        <f t="shared" si="47"/>
        <v>0</v>
      </c>
      <c r="F262" s="110">
        <f t="shared" si="47"/>
        <v>0</v>
      </c>
      <c r="G262" s="110">
        <f t="shared" si="47"/>
        <v>0</v>
      </c>
      <c r="H262" s="110">
        <f t="shared" si="47"/>
        <v>0</v>
      </c>
      <c r="I262" s="112">
        <f t="shared" si="43"/>
        <v>0</v>
      </c>
      <c r="J262" s="106"/>
      <c r="K262" s="126"/>
      <c r="L262" s="106"/>
      <c r="M262" s="106"/>
      <c r="N262" s="106"/>
      <c r="O262" s="106"/>
      <c r="P262" s="106"/>
      <c r="Q262" s="106"/>
      <c r="R262" s="106"/>
      <c r="V262" s="133"/>
      <c r="W262" s="12"/>
      <c r="X262" s="30"/>
      <c r="Y262" s="133"/>
      <c r="Z262" s="133"/>
      <c r="AA262" s="133"/>
      <c r="AB262" s="133"/>
      <c r="AC262" s="133"/>
      <c r="AD262" s="133"/>
      <c r="AE262" s="133"/>
      <c r="AF262" s="133"/>
      <c r="AG262" s="133"/>
      <c r="AH262" s="87"/>
      <c r="AI262" s="87"/>
      <c r="AJ262" s="87"/>
      <c r="AK262" s="87"/>
      <c r="AL262" s="87"/>
      <c r="AM262" s="133"/>
      <c r="AN262" s="133"/>
      <c r="AO262" s="133"/>
      <c r="AP262" s="133"/>
      <c r="AQ262" s="133"/>
      <c r="AR262" s="133"/>
      <c r="AS262" s="133"/>
      <c r="AT262" s="133"/>
      <c r="AU262" s="133"/>
      <c r="AV262" s="133"/>
      <c r="AW262" s="133"/>
      <c r="AX262" s="133"/>
      <c r="AY262" s="133"/>
      <c r="AZ262" s="133"/>
      <c r="BA262" s="133"/>
      <c r="BB262" s="133"/>
      <c r="BC262" s="133"/>
      <c r="BD262" s="133"/>
      <c r="BE262" s="133"/>
      <c r="BF262" s="133"/>
    </row>
    <row r="263" spans="1:58" ht="36" customHeight="1">
      <c r="A263" s="65" t="s">
        <v>151</v>
      </c>
      <c r="B263" s="105">
        <f>SUM(B$257:B$262)</f>
        <v>0</v>
      </c>
      <c r="C263" s="105">
        <f t="shared" ref="C263:F263" si="48">SUM(C$257:C$262)</f>
        <v>0</v>
      </c>
      <c r="D263" s="105">
        <f t="shared" si="48"/>
        <v>0</v>
      </c>
      <c r="E263" s="105">
        <f t="shared" si="48"/>
        <v>0</v>
      </c>
      <c r="F263" s="105">
        <f t="shared" si="48"/>
        <v>0</v>
      </c>
      <c r="G263" s="105">
        <f>SUM(G$257:G$262)</f>
        <v>0</v>
      </c>
      <c r="H263" s="105">
        <f>SUM(H$257:H$262)</f>
        <v>0</v>
      </c>
      <c r="I263" s="105">
        <f>SUM(I$257:I$262)</f>
        <v>0</v>
      </c>
      <c r="J263" s="106"/>
      <c r="K263" s="126"/>
      <c r="L263" s="106"/>
      <c r="M263" s="106"/>
      <c r="N263" s="106"/>
      <c r="O263" s="106"/>
      <c r="P263" s="106"/>
      <c r="Q263" s="106"/>
      <c r="R263" s="106"/>
      <c r="V263" s="133"/>
      <c r="W263" s="12"/>
      <c r="X263" s="30"/>
      <c r="Y263" s="133"/>
      <c r="Z263" s="133"/>
      <c r="AA263" s="133"/>
      <c r="AB263" s="133"/>
      <c r="AC263" s="133"/>
      <c r="AD263" s="133"/>
      <c r="AE263" s="133"/>
      <c r="AF263" s="133"/>
      <c r="AG263" s="133"/>
      <c r="AH263" s="88"/>
      <c r="AI263" s="88"/>
      <c r="AJ263" s="88"/>
      <c r="AK263" s="88"/>
      <c r="AL263" s="88"/>
      <c r="AM263" s="133"/>
      <c r="AN263" s="133"/>
      <c r="AO263" s="133"/>
      <c r="AP263" s="133"/>
      <c r="AQ263" s="133"/>
      <c r="AR263" s="133"/>
      <c r="AS263" s="133"/>
      <c r="AT263" s="133"/>
      <c r="AU263" s="133"/>
      <c r="AV263" s="133"/>
      <c r="AW263" s="133"/>
      <c r="AX263" s="133"/>
      <c r="AY263" s="133"/>
      <c r="AZ263" s="133"/>
      <c r="BA263" s="133"/>
      <c r="BB263" s="133"/>
      <c r="BC263" s="133"/>
      <c r="BD263" s="133"/>
      <c r="BE263" s="133"/>
      <c r="BF263" s="133"/>
    </row>
    <row r="264" spans="1:58" ht="31.5" customHeight="1">
      <c r="A264" s="65" t="s">
        <v>150</v>
      </c>
      <c r="B264" s="117">
        <f>B250</f>
        <v>0</v>
      </c>
      <c r="C264" s="117">
        <f>C250</f>
        <v>0</v>
      </c>
      <c r="D264" s="117">
        <f t="shared" ref="D264:H264" si="49">D250</f>
        <v>0</v>
      </c>
      <c r="E264" s="117">
        <f t="shared" si="49"/>
        <v>0</v>
      </c>
      <c r="F264" s="117">
        <f t="shared" si="49"/>
        <v>0</v>
      </c>
      <c r="G264" s="117">
        <f t="shared" si="49"/>
        <v>0</v>
      </c>
      <c r="H264" s="117">
        <f t="shared" si="49"/>
        <v>0</v>
      </c>
      <c r="I264" s="118">
        <f>SUM(B264:H264)</f>
        <v>0</v>
      </c>
      <c r="J264" s="106"/>
      <c r="K264" s="106"/>
      <c r="L264" s="106"/>
      <c r="M264" s="106"/>
      <c r="N264" s="106"/>
      <c r="O264" s="106"/>
      <c r="P264" s="106"/>
      <c r="Q264" s="106"/>
      <c r="R264" s="106"/>
      <c r="V264" s="133"/>
      <c r="W264" s="12"/>
      <c r="X264" s="30"/>
      <c r="Y264" s="133"/>
      <c r="Z264" s="133"/>
      <c r="AA264" s="133"/>
      <c r="AB264" s="133"/>
      <c r="AC264" s="133"/>
      <c r="AD264" s="133"/>
      <c r="AE264" s="133"/>
      <c r="AF264" s="133"/>
      <c r="AG264" s="133"/>
      <c r="AH264" s="87"/>
      <c r="AI264" s="87"/>
      <c r="AJ264" s="87"/>
      <c r="AK264" s="87"/>
      <c r="AL264" s="87"/>
      <c r="AM264" s="133"/>
      <c r="AN264" s="133"/>
      <c r="AO264" s="133"/>
      <c r="AP264" s="133"/>
      <c r="AQ264" s="133"/>
      <c r="AR264" s="133"/>
      <c r="AS264" s="133"/>
      <c r="AT264" s="133"/>
      <c r="AU264" s="133"/>
      <c r="AV264" s="133"/>
      <c r="AW264" s="133"/>
      <c r="AX264" s="133"/>
      <c r="AY264" s="133"/>
      <c r="AZ264" s="133"/>
      <c r="BA264" s="133"/>
      <c r="BB264" s="133"/>
      <c r="BC264" s="133"/>
      <c r="BD264" s="133"/>
      <c r="BE264" s="133"/>
      <c r="BF264" s="133"/>
    </row>
    <row r="265" spans="1:58" ht="46.5" customHeight="1">
      <c r="A265" s="65" t="s">
        <v>173</v>
      </c>
      <c r="B265" s="119">
        <f>B71</f>
        <v>0</v>
      </c>
      <c r="C265" s="119">
        <f t="shared" ref="C265:H265" si="50">C71+C135+C165+C194+C223+C252</f>
        <v>0</v>
      </c>
      <c r="D265" s="119">
        <f t="shared" si="50"/>
        <v>0</v>
      </c>
      <c r="E265" s="119">
        <f t="shared" si="50"/>
        <v>0</v>
      </c>
      <c r="F265" s="119">
        <f t="shared" si="50"/>
        <v>0</v>
      </c>
      <c r="G265" s="119">
        <f t="shared" si="50"/>
        <v>0</v>
      </c>
      <c r="H265" s="119">
        <f t="shared" si="50"/>
        <v>0</v>
      </c>
      <c r="I265" s="118">
        <f t="shared" ref="I265:I266" si="51">SUM(B265:H265)</f>
        <v>0</v>
      </c>
      <c r="J265" s="126"/>
      <c r="K265" s="126"/>
      <c r="L265" s="126"/>
      <c r="M265" s="126"/>
      <c r="N265" s="126"/>
      <c r="O265" s="126"/>
      <c r="P265" s="126"/>
      <c r="V265" s="133"/>
      <c r="W265" s="12"/>
      <c r="X265" s="30"/>
      <c r="Y265" s="133"/>
      <c r="Z265" s="133"/>
      <c r="AA265" s="133"/>
      <c r="AB265" s="133"/>
      <c r="AC265" s="133"/>
      <c r="AD265" s="133"/>
      <c r="AE265" s="133"/>
      <c r="AF265" s="133"/>
      <c r="AG265" s="133"/>
      <c r="AH265" s="88"/>
      <c r="AI265" s="88"/>
      <c r="AJ265" s="88"/>
      <c r="AK265" s="88"/>
      <c r="AL265" s="88"/>
      <c r="AM265" s="133"/>
      <c r="AN265" s="133"/>
      <c r="AO265" s="133"/>
      <c r="AP265" s="133"/>
      <c r="AQ265" s="133"/>
      <c r="AR265" s="133"/>
      <c r="AS265" s="133"/>
      <c r="AT265" s="133"/>
      <c r="AU265" s="133"/>
      <c r="AV265" s="133"/>
      <c r="AW265" s="133"/>
      <c r="AX265" s="133"/>
      <c r="AY265" s="133"/>
      <c r="AZ265" s="133"/>
      <c r="BA265" s="133"/>
      <c r="BB265" s="133"/>
      <c r="BC265" s="133"/>
      <c r="BD265" s="133"/>
      <c r="BE265" s="133"/>
      <c r="BF265" s="133"/>
    </row>
    <row r="266" spans="1:58" ht="32.25" customHeight="1">
      <c r="A266" s="65" t="s">
        <v>54</v>
      </c>
      <c r="B266" s="119">
        <f t="shared" ref="B266:H266" si="52">B70+B91+B105+B134+B164+B193+B222-B251</f>
        <v>0</v>
      </c>
      <c r="C266" s="119">
        <f t="shared" si="52"/>
        <v>0</v>
      </c>
      <c r="D266" s="119">
        <f t="shared" si="52"/>
        <v>0</v>
      </c>
      <c r="E266" s="119">
        <f t="shared" si="52"/>
        <v>0</v>
      </c>
      <c r="F266" s="119">
        <f t="shared" si="52"/>
        <v>0</v>
      </c>
      <c r="G266" s="119">
        <f t="shared" si="52"/>
        <v>0</v>
      </c>
      <c r="H266" s="119">
        <f t="shared" si="52"/>
        <v>0</v>
      </c>
      <c r="I266" s="118">
        <f t="shared" si="51"/>
        <v>0</v>
      </c>
      <c r="J266" s="106"/>
      <c r="K266" s="106"/>
      <c r="L266" s="106"/>
      <c r="M266" s="106"/>
      <c r="N266" s="106"/>
      <c r="O266" s="106"/>
      <c r="P266" s="106"/>
      <c r="Q266" s="106"/>
      <c r="R266" s="106"/>
      <c r="S266" s="31"/>
      <c r="T266" s="31"/>
      <c r="U266" s="31"/>
      <c r="V266" s="133"/>
      <c r="W266" s="133"/>
      <c r="X266" s="133"/>
      <c r="Y266" s="133"/>
      <c r="Z266" s="133"/>
      <c r="AA266" s="133"/>
      <c r="AB266" s="133"/>
      <c r="AC266" s="133"/>
      <c r="AD266" s="133"/>
      <c r="AE266" s="133"/>
      <c r="AF266" s="133"/>
      <c r="AG266" s="133"/>
      <c r="AH266" s="88"/>
      <c r="AI266" s="88"/>
      <c r="AJ266" s="88"/>
      <c r="AK266" s="88"/>
      <c r="AL266" s="88"/>
      <c r="AM266" s="133"/>
      <c r="AN266" s="133"/>
      <c r="AO266" s="133"/>
      <c r="AP266" s="133"/>
      <c r="AQ266" s="133"/>
      <c r="AR266" s="133"/>
      <c r="AS266" s="133"/>
      <c r="AT266" s="133"/>
      <c r="AU266" s="133"/>
      <c r="AV266" s="133"/>
      <c r="AW266" s="133"/>
      <c r="AX266" s="133"/>
      <c r="AY266" s="133"/>
      <c r="AZ266" s="133"/>
      <c r="BA266" s="133"/>
      <c r="BB266" s="133"/>
      <c r="BC266" s="133"/>
      <c r="BD266" s="133"/>
      <c r="BE266" s="133"/>
      <c r="BF266" s="133"/>
    </row>
    <row r="267" spans="1:58" s="12" customFormat="1" ht="42.75" customHeight="1">
      <c r="A267" s="128" t="s">
        <v>82</v>
      </c>
      <c r="B267" s="129">
        <f t="shared" ref="B267:H267" si="53">SUM(B$257:B$262)-B250-B265</f>
        <v>0</v>
      </c>
      <c r="C267" s="129">
        <f t="shared" si="53"/>
        <v>0</v>
      </c>
      <c r="D267" s="129">
        <f t="shared" si="53"/>
        <v>0</v>
      </c>
      <c r="E267" s="129">
        <f t="shared" si="53"/>
        <v>0</v>
      </c>
      <c r="F267" s="129">
        <f t="shared" si="53"/>
        <v>0</v>
      </c>
      <c r="G267" s="129">
        <f t="shared" si="53"/>
        <v>0</v>
      </c>
      <c r="H267" s="129">
        <f t="shared" si="53"/>
        <v>0</v>
      </c>
      <c r="I267" s="129">
        <f>SUM(I$257:I$262)-I250-I265</f>
        <v>0</v>
      </c>
      <c r="J267" s="159"/>
      <c r="K267" s="106"/>
      <c r="L267" s="106"/>
      <c r="M267" s="23"/>
      <c r="N267" s="23"/>
      <c r="O267" s="23"/>
      <c r="P267" s="23"/>
      <c r="Q267" s="23"/>
      <c r="R267" s="23"/>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row>
    <row r="268" spans="1:58" s="12" customFormat="1" ht="17.25" customHeight="1">
      <c r="A268" s="23"/>
      <c r="B268" s="23"/>
      <c r="C268" s="23"/>
      <c r="D268" s="23"/>
      <c r="E268" s="23"/>
      <c r="F268" s="23"/>
      <c r="G268" s="23"/>
      <c r="H268" s="23"/>
      <c r="I268" s="23"/>
      <c r="J268" s="23"/>
      <c r="K268" s="23"/>
      <c r="L268" s="23"/>
      <c r="M268" s="23"/>
      <c r="N268" s="23"/>
      <c r="O268" s="23"/>
      <c r="P268" s="23"/>
      <c r="Q268" s="23"/>
      <c r="R268" s="23"/>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row>
    <row r="269" spans="1:58" s="12" customFormat="1" ht="16.5" customHeight="1">
      <c r="A269" s="95" t="s">
        <v>153</v>
      </c>
      <c r="B269" s="23"/>
      <c r="C269" s="23"/>
      <c r="D269" s="23"/>
      <c r="E269" s="23"/>
      <c r="F269" s="23"/>
      <c r="G269" s="23"/>
      <c r="H269" s="23"/>
      <c r="I269" s="23"/>
      <c r="J269" s="23"/>
      <c r="K269" s="23"/>
      <c r="L269" s="23"/>
      <c r="M269" s="23"/>
      <c r="N269" s="23"/>
      <c r="O269" s="23"/>
      <c r="P269" s="23"/>
      <c r="Q269" s="23"/>
      <c r="R269" s="23"/>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row>
    <row r="270" spans="1:58" s="12" customFormat="1" ht="6.75" customHeight="1">
      <c r="A270" s="23"/>
      <c r="B270" s="23"/>
      <c r="C270" s="23"/>
      <c r="D270" s="23"/>
      <c r="E270" s="23"/>
      <c r="F270" s="23"/>
      <c r="G270" s="23"/>
      <c r="H270" s="23"/>
      <c r="I270" s="23"/>
      <c r="J270" s="23"/>
      <c r="K270" s="23"/>
      <c r="L270" s="23"/>
      <c r="M270" s="23"/>
      <c r="N270" s="23"/>
      <c r="O270" s="23"/>
      <c r="P270" s="23"/>
      <c r="Q270" s="23"/>
      <c r="R270" s="23"/>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row>
    <row r="271" spans="1:58" ht="74.25" customHeight="1">
      <c r="A271" s="63"/>
      <c r="B271" s="135" t="s">
        <v>57</v>
      </c>
      <c r="C271" s="135" t="s">
        <v>59</v>
      </c>
      <c r="D271" s="135" t="s">
        <v>60</v>
      </c>
      <c r="E271" s="135" t="s">
        <v>61</v>
      </c>
      <c r="F271" s="135" t="s">
        <v>62</v>
      </c>
      <c r="G271" s="135" t="s">
        <v>63</v>
      </c>
      <c r="H271" s="135" t="s">
        <v>64</v>
      </c>
      <c r="I271" s="135" t="s">
        <v>33</v>
      </c>
      <c r="J271" s="106"/>
      <c r="K271" s="106"/>
      <c r="L271" s="106"/>
      <c r="M271" s="106"/>
      <c r="N271" s="106"/>
      <c r="O271" s="106"/>
      <c r="P271" s="106"/>
      <c r="Q271" s="106"/>
      <c r="R271" s="106"/>
      <c r="V271" s="133"/>
      <c r="W271" s="12"/>
      <c r="X271" s="24"/>
      <c r="Y271" s="133"/>
      <c r="Z271" s="133"/>
      <c r="AA271" s="133"/>
      <c r="AB271" s="133"/>
      <c r="AC271" s="133"/>
      <c r="AD271" s="133"/>
      <c r="AE271" s="133"/>
      <c r="AF271" s="133"/>
      <c r="AG271" s="133"/>
      <c r="AH271" s="133"/>
      <c r="AI271" s="133"/>
      <c r="AJ271" s="133"/>
      <c r="AK271" s="133"/>
      <c r="AL271" s="133"/>
      <c r="AM271" s="133"/>
      <c r="AN271" s="133"/>
      <c r="AO271" s="133"/>
      <c r="AP271" s="133"/>
      <c r="AQ271" s="133"/>
      <c r="AR271" s="133"/>
      <c r="AS271" s="133"/>
      <c r="AT271" s="133"/>
      <c r="AU271" s="133"/>
      <c r="AV271" s="133"/>
      <c r="AW271" s="133"/>
      <c r="AX271" s="133"/>
      <c r="AY271" s="133"/>
      <c r="AZ271" s="133"/>
      <c r="BA271" s="133"/>
      <c r="BB271" s="133"/>
      <c r="BC271" s="133"/>
      <c r="BD271" s="133"/>
      <c r="BE271" s="133"/>
      <c r="BF271" s="133"/>
    </row>
    <row r="272" spans="1:58" ht="13.5" customHeight="1">
      <c r="A272" s="135" t="str">
        <f>Page_2!A51</f>
        <v>P0</v>
      </c>
      <c r="B272" s="110">
        <f>B61+B82+B96+B96+B125+B155+B184+B213</f>
        <v>0</v>
      </c>
      <c r="C272" s="111"/>
      <c r="D272" s="111"/>
      <c r="E272" s="111"/>
      <c r="F272" s="111"/>
      <c r="G272" s="111"/>
      <c r="H272" s="111"/>
      <c r="I272" s="112">
        <f>B272</f>
        <v>0</v>
      </c>
      <c r="J272" s="106"/>
      <c r="K272" s="106"/>
      <c r="L272" s="106"/>
      <c r="M272" s="106"/>
      <c r="N272" s="106"/>
      <c r="O272" s="106"/>
      <c r="P272" s="106"/>
      <c r="Q272" s="106"/>
      <c r="R272" s="106"/>
      <c r="V272" s="133"/>
      <c r="W272" s="12"/>
      <c r="X272" s="30"/>
      <c r="Y272" s="133"/>
      <c r="Z272" s="133"/>
      <c r="AA272" s="133"/>
      <c r="AB272" s="133"/>
      <c r="AC272" s="133"/>
      <c r="AD272" s="133"/>
      <c r="AE272" s="133"/>
      <c r="AF272" s="133"/>
      <c r="AG272" s="133"/>
      <c r="AH272" s="133"/>
      <c r="AI272" s="133"/>
      <c r="AJ272" s="133"/>
      <c r="AK272" s="133"/>
      <c r="AL272" s="133"/>
      <c r="AM272" s="133"/>
      <c r="AN272" s="133"/>
      <c r="AO272" s="133"/>
      <c r="AP272" s="133"/>
      <c r="AQ272" s="133"/>
      <c r="AR272" s="133"/>
      <c r="AS272" s="133"/>
      <c r="AT272" s="133"/>
      <c r="AU272" s="133"/>
      <c r="AV272" s="133"/>
      <c r="AW272" s="133"/>
      <c r="AX272" s="133"/>
      <c r="AY272" s="133"/>
      <c r="AZ272" s="133"/>
      <c r="BA272" s="133"/>
      <c r="BB272" s="133"/>
      <c r="BC272" s="133"/>
      <c r="BD272" s="133"/>
      <c r="BE272" s="133"/>
      <c r="BF272" s="133"/>
    </row>
    <row r="273" spans="1:58" ht="13.5" customHeight="1">
      <c r="A273" s="135" t="str">
        <f>Page_2!A52</f>
        <v>P1</v>
      </c>
      <c r="B273" s="111"/>
      <c r="C273" s="110">
        <f t="shared" ref="C273:H279" si="54">C62+C83+C97+C126+C156+C185+C214</f>
        <v>0</v>
      </c>
      <c r="D273" s="110">
        <f t="shared" si="54"/>
        <v>0</v>
      </c>
      <c r="E273" s="110">
        <f t="shared" si="54"/>
        <v>0</v>
      </c>
      <c r="F273" s="110">
        <f t="shared" si="54"/>
        <v>0</v>
      </c>
      <c r="G273" s="110">
        <f t="shared" si="54"/>
        <v>0</v>
      </c>
      <c r="H273" s="110">
        <f t="shared" si="54"/>
        <v>0</v>
      </c>
      <c r="I273" s="112">
        <f>SUM(C273:H273)</f>
        <v>0</v>
      </c>
      <c r="J273" s="106"/>
      <c r="K273" s="106"/>
      <c r="L273" s="106"/>
      <c r="M273" s="106"/>
      <c r="N273" s="106"/>
      <c r="O273" s="106"/>
      <c r="P273" s="106"/>
      <c r="Q273" s="106"/>
      <c r="R273" s="106"/>
      <c r="V273" s="133"/>
      <c r="W273" s="12"/>
      <c r="X273" s="30"/>
      <c r="Y273" s="133"/>
      <c r="Z273" s="133"/>
      <c r="AA273" s="133"/>
      <c r="AB273" s="133"/>
      <c r="AC273" s="133"/>
      <c r="AD273" s="133"/>
      <c r="AE273" s="133"/>
      <c r="AF273" s="133"/>
      <c r="AG273" s="133"/>
      <c r="AH273" s="133"/>
      <c r="AI273" s="133"/>
      <c r="AJ273" s="133"/>
      <c r="AK273" s="133"/>
      <c r="AL273" s="133"/>
      <c r="AM273" s="133"/>
      <c r="AN273" s="133"/>
      <c r="AO273" s="133"/>
      <c r="AP273" s="133"/>
      <c r="AQ273" s="133"/>
      <c r="AR273" s="133"/>
      <c r="AS273" s="133"/>
      <c r="AT273" s="133"/>
      <c r="AU273" s="133"/>
      <c r="AV273" s="133"/>
      <c r="AW273" s="133"/>
      <c r="AX273" s="133"/>
      <c r="AY273" s="133"/>
      <c r="AZ273" s="133"/>
      <c r="BA273" s="133"/>
      <c r="BB273" s="133"/>
      <c r="BC273" s="133"/>
      <c r="BD273" s="133"/>
      <c r="BE273" s="133"/>
      <c r="BF273" s="133"/>
    </row>
    <row r="274" spans="1:58" ht="13.5" customHeight="1">
      <c r="A274" s="135" t="str">
        <f>Page_2!A53</f>
        <v>P2</v>
      </c>
      <c r="B274" s="111"/>
      <c r="C274" s="110">
        <f t="shared" si="54"/>
        <v>0</v>
      </c>
      <c r="D274" s="110">
        <f t="shared" si="54"/>
        <v>0</v>
      </c>
      <c r="E274" s="110">
        <f t="shared" si="54"/>
        <v>0</v>
      </c>
      <c r="F274" s="110">
        <f t="shared" si="54"/>
        <v>0</v>
      </c>
      <c r="G274" s="110">
        <f t="shared" si="54"/>
        <v>0</v>
      </c>
      <c r="H274" s="110">
        <f t="shared" si="54"/>
        <v>0</v>
      </c>
      <c r="I274" s="112">
        <f t="shared" ref="I274:I279" si="55">SUM(C274:H274)</f>
        <v>0</v>
      </c>
      <c r="J274" s="106"/>
      <c r="K274" s="106"/>
      <c r="L274" s="106"/>
      <c r="M274" s="106"/>
      <c r="N274" s="106"/>
      <c r="O274" s="106"/>
      <c r="P274" s="106"/>
      <c r="Q274" s="106"/>
      <c r="R274" s="106"/>
      <c r="V274" s="133"/>
      <c r="W274" s="12"/>
      <c r="X274" s="30"/>
      <c r="Y274" s="133"/>
      <c r="Z274" s="133"/>
      <c r="AA274" s="133"/>
      <c r="AB274" s="133"/>
      <c r="AC274" s="133"/>
      <c r="AD274" s="133"/>
      <c r="AE274" s="133"/>
      <c r="AF274" s="133"/>
      <c r="AG274" s="133"/>
      <c r="AH274" s="133"/>
      <c r="AI274" s="133"/>
      <c r="AJ274" s="133"/>
      <c r="AK274" s="133"/>
      <c r="AL274" s="133"/>
      <c r="AM274" s="133"/>
      <c r="AN274" s="133"/>
      <c r="AO274" s="133"/>
      <c r="AP274" s="133"/>
      <c r="AQ274" s="133"/>
      <c r="AR274" s="133"/>
      <c r="AS274" s="133"/>
      <c r="AT274" s="133"/>
      <c r="AU274" s="133"/>
      <c r="AV274" s="133"/>
      <c r="AW274" s="133"/>
      <c r="AX274" s="133"/>
      <c r="AY274" s="133"/>
      <c r="AZ274" s="133"/>
      <c r="BA274" s="133"/>
      <c r="BB274" s="133"/>
      <c r="BC274" s="133"/>
      <c r="BD274" s="133"/>
      <c r="BE274" s="133"/>
      <c r="BF274" s="133"/>
    </row>
    <row r="275" spans="1:58" ht="13.5" customHeight="1">
      <c r="A275" s="135" t="str">
        <f>Page_2!A54</f>
        <v>P3</v>
      </c>
      <c r="B275" s="111"/>
      <c r="C275" s="110">
        <f t="shared" si="54"/>
        <v>0</v>
      </c>
      <c r="D275" s="110">
        <f t="shared" si="54"/>
        <v>0</v>
      </c>
      <c r="E275" s="110">
        <f t="shared" si="54"/>
        <v>0</v>
      </c>
      <c r="F275" s="110">
        <f t="shared" si="54"/>
        <v>0</v>
      </c>
      <c r="G275" s="110">
        <f t="shared" si="54"/>
        <v>0</v>
      </c>
      <c r="H275" s="110">
        <f t="shared" si="54"/>
        <v>0</v>
      </c>
      <c r="I275" s="112">
        <f t="shared" si="55"/>
        <v>0</v>
      </c>
      <c r="J275" s="106"/>
      <c r="K275" s="106"/>
      <c r="L275" s="106"/>
      <c r="M275" s="106"/>
      <c r="N275" s="106"/>
      <c r="O275" s="106"/>
      <c r="P275" s="106"/>
      <c r="Q275" s="106"/>
      <c r="R275" s="106"/>
      <c r="V275" s="133"/>
      <c r="W275" s="12"/>
      <c r="X275" s="30"/>
      <c r="Y275" s="133"/>
      <c r="Z275" s="133"/>
      <c r="AA275" s="133"/>
      <c r="AB275" s="133"/>
      <c r="AC275" s="133"/>
      <c r="AD275" s="133"/>
      <c r="AE275" s="133"/>
      <c r="AF275" s="133"/>
      <c r="AG275" s="133"/>
      <c r="AH275" s="133"/>
      <c r="AI275" s="133"/>
      <c r="AJ275" s="133"/>
      <c r="AK275" s="133"/>
      <c r="AL275" s="133"/>
      <c r="AM275" s="133"/>
      <c r="AN275" s="133"/>
      <c r="AO275" s="133"/>
      <c r="AP275" s="133"/>
      <c r="AQ275" s="133"/>
      <c r="AR275" s="133"/>
      <c r="AS275" s="133"/>
      <c r="AT275" s="133"/>
      <c r="AU275" s="133"/>
      <c r="AV275" s="133"/>
      <c r="AW275" s="133"/>
      <c r="AX275" s="133"/>
      <c r="AY275" s="133"/>
      <c r="AZ275" s="133"/>
      <c r="BA275" s="133"/>
      <c r="BB275" s="133"/>
      <c r="BC275" s="133"/>
      <c r="BD275" s="133"/>
      <c r="BE275" s="133"/>
      <c r="BF275" s="133"/>
    </row>
    <row r="276" spans="1:58" ht="13.5" customHeight="1">
      <c r="A276" s="135" t="str">
        <f>Page_2!A55</f>
        <v>P4</v>
      </c>
      <c r="B276" s="111"/>
      <c r="C276" s="110">
        <f t="shared" si="54"/>
        <v>0</v>
      </c>
      <c r="D276" s="110">
        <f t="shared" si="54"/>
        <v>0</v>
      </c>
      <c r="E276" s="110">
        <f t="shared" si="54"/>
        <v>0</v>
      </c>
      <c r="F276" s="110">
        <f t="shared" si="54"/>
        <v>0</v>
      </c>
      <c r="G276" s="110">
        <f t="shared" si="54"/>
        <v>0</v>
      </c>
      <c r="H276" s="110">
        <f t="shared" si="54"/>
        <v>0</v>
      </c>
      <c r="I276" s="112">
        <f t="shared" si="55"/>
        <v>0</v>
      </c>
      <c r="J276" s="106"/>
      <c r="K276" s="106"/>
      <c r="L276" s="106"/>
      <c r="M276" s="106"/>
      <c r="N276" s="106"/>
      <c r="O276" s="106"/>
      <c r="P276" s="106"/>
      <c r="Q276" s="106"/>
      <c r="R276" s="106"/>
      <c r="V276" s="133"/>
      <c r="W276" s="12"/>
      <c r="X276" s="30"/>
      <c r="Y276" s="133"/>
      <c r="Z276" s="133"/>
      <c r="AA276" s="133"/>
      <c r="AB276" s="133"/>
      <c r="AC276" s="133"/>
      <c r="AD276" s="133"/>
      <c r="AE276" s="133"/>
      <c r="AF276" s="133"/>
      <c r="AG276" s="133"/>
      <c r="AH276" s="133"/>
      <c r="AI276" s="133"/>
      <c r="AJ276" s="133"/>
      <c r="AK276" s="133"/>
      <c r="AL276" s="133"/>
      <c r="AM276" s="133"/>
      <c r="AN276" s="133"/>
      <c r="AO276" s="133"/>
      <c r="AP276" s="133"/>
      <c r="AQ276" s="133"/>
      <c r="AR276" s="133"/>
      <c r="AS276" s="133"/>
      <c r="AT276" s="133"/>
      <c r="AU276" s="133"/>
      <c r="AV276" s="133"/>
      <c r="AW276" s="133"/>
      <c r="AX276" s="133"/>
      <c r="AY276" s="133"/>
      <c r="AZ276" s="133"/>
      <c r="BA276" s="133"/>
      <c r="BB276" s="133"/>
      <c r="BC276" s="133"/>
      <c r="BD276" s="133"/>
      <c r="BE276" s="133"/>
      <c r="BF276" s="133"/>
    </row>
    <row r="277" spans="1:58" ht="13.5" customHeight="1">
      <c r="A277" s="135" t="str">
        <f>Page_2!A56</f>
        <v>P5</v>
      </c>
      <c r="B277" s="111"/>
      <c r="C277" s="110">
        <f t="shared" si="54"/>
        <v>0</v>
      </c>
      <c r="D277" s="110">
        <f t="shared" si="54"/>
        <v>0</v>
      </c>
      <c r="E277" s="110">
        <f t="shared" si="54"/>
        <v>0</v>
      </c>
      <c r="F277" s="110">
        <f t="shared" si="54"/>
        <v>0</v>
      </c>
      <c r="G277" s="110">
        <f t="shared" si="54"/>
        <v>0</v>
      </c>
      <c r="H277" s="110">
        <f t="shared" si="54"/>
        <v>0</v>
      </c>
      <c r="I277" s="112">
        <f t="shared" si="55"/>
        <v>0</v>
      </c>
      <c r="J277" s="106"/>
      <c r="K277" s="106"/>
      <c r="L277" s="106"/>
      <c r="M277" s="106"/>
      <c r="N277" s="106"/>
      <c r="O277" s="106"/>
      <c r="P277" s="106"/>
      <c r="Q277" s="106"/>
      <c r="R277" s="106"/>
      <c r="V277" s="133"/>
      <c r="W277" s="12"/>
      <c r="X277" s="30"/>
      <c r="Y277" s="133"/>
      <c r="Z277" s="133"/>
      <c r="AA277" s="133"/>
      <c r="AB277" s="133"/>
      <c r="AC277" s="133"/>
      <c r="AD277" s="133"/>
      <c r="AE277" s="133"/>
      <c r="AF277" s="133"/>
      <c r="AG277" s="133"/>
      <c r="AH277" s="133"/>
      <c r="AI277" s="133"/>
      <c r="AJ277" s="133"/>
      <c r="AK277" s="133"/>
      <c r="AL277" s="133"/>
      <c r="AM277" s="133"/>
      <c r="AN277" s="133"/>
      <c r="AO277" s="133"/>
      <c r="AP277" s="133"/>
      <c r="AQ277" s="133"/>
      <c r="AR277" s="133"/>
      <c r="AS277" s="133"/>
      <c r="AT277" s="133"/>
      <c r="AU277" s="133"/>
      <c r="AV277" s="133"/>
      <c r="AW277" s="133"/>
      <c r="AX277" s="133"/>
      <c r="AY277" s="133"/>
      <c r="AZ277" s="133"/>
      <c r="BA277" s="133"/>
      <c r="BB277" s="133"/>
      <c r="BC277" s="133"/>
      <c r="BD277" s="133"/>
      <c r="BE277" s="133"/>
      <c r="BF277" s="133"/>
    </row>
    <row r="278" spans="1:58" ht="13.5" customHeight="1">
      <c r="A278" s="135" t="str">
        <f>Page_2!A57</f>
        <v>P6</v>
      </c>
      <c r="B278" s="111"/>
      <c r="C278" s="110">
        <f t="shared" si="54"/>
        <v>0</v>
      </c>
      <c r="D278" s="110">
        <f t="shared" si="54"/>
        <v>0</v>
      </c>
      <c r="E278" s="110">
        <f t="shared" si="54"/>
        <v>0</v>
      </c>
      <c r="F278" s="110">
        <f t="shared" si="54"/>
        <v>0</v>
      </c>
      <c r="G278" s="110">
        <f t="shared" si="54"/>
        <v>0</v>
      </c>
      <c r="H278" s="110">
        <f t="shared" si="54"/>
        <v>0</v>
      </c>
      <c r="I278" s="112">
        <f t="shared" si="55"/>
        <v>0</v>
      </c>
      <c r="J278" s="106"/>
      <c r="K278" s="106"/>
      <c r="L278" s="106"/>
      <c r="M278" s="106"/>
      <c r="N278" s="106"/>
      <c r="O278" s="106"/>
      <c r="P278" s="106"/>
      <c r="Q278" s="106"/>
      <c r="R278" s="106"/>
      <c r="V278" s="133"/>
      <c r="W278" s="12"/>
      <c r="X278" s="30"/>
      <c r="Y278" s="133"/>
      <c r="Z278" s="133"/>
      <c r="AA278" s="133"/>
      <c r="AB278" s="133"/>
      <c r="AC278" s="133"/>
      <c r="AD278" s="133"/>
      <c r="AE278" s="133"/>
      <c r="AF278" s="133"/>
      <c r="AG278" s="133"/>
      <c r="AH278" s="133"/>
      <c r="AI278" s="133"/>
      <c r="AJ278" s="133"/>
      <c r="AK278" s="133"/>
      <c r="AL278" s="133"/>
      <c r="AM278" s="133"/>
      <c r="AN278" s="133"/>
      <c r="AO278" s="133"/>
      <c r="AP278" s="133"/>
      <c r="AQ278" s="133"/>
      <c r="AR278" s="133"/>
      <c r="AS278" s="133"/>
      <c r="AT278" s="133"/>
      <c r="AU278" s="133"/>
      <c r="AV278" s="133"/>
      <c r="AW278" s="133"/>
      <c r="AX278" s="133"/>
      <c r="AY278" s="133"/>
      <c r="AZ278" s="133"/>
      <c r="BA278" s="133"/>
      <c r="BB278" s="133"/>
      <c r="BC278" s="133"/>
      <c r="BD278" s="133"/>
      <c r="BE278" s="133"/>
      <c r="BF278" s="133"/>
    </row>
    <row r="279" spans="1:58" ht="13.5" customHeight="1">
      <c r="A279" s="135" t="str">
        <f>Page_2!A58</f>
        <v>P7</v>
      </c>
      <c r="B279" s="111"/>
      <c r="C279" s="110">
        <f t="shared" si="54"/>
        <v>0</v>
      </c>
      <c r="D279" s="110">
        <f t="shared" si="54"/>
        <v>0</v>
      </c>
      <c r="E279" s="110">
        <f t="shared" si="54"/>
        <v>0</v>
      </c>
      <c r="F279" s="110">
        <f t="shared" si="54"/>
        <v>0</v>
      </c>
      <c r="G279" s="110">
        <f t="shared" si="54"/>
        <v>0</v>
      </c>
      <c r="H279" s="110">
        <f t="shared" si="54"/>
        <v>0</v>
      </c>
      <c r="I279" s="112">
        <f t="shared" si="55"/>
        <v>0</v>
      </c>
      <c r="J279" s="106"/>
      <c r="K279" s="106"/>
      <c r="L279" s="106"/>
      <c r="M279" s="106"/>
      <c r="N279" s="106"/>
      <c r="O279" s="106"/>
      <c r="P279" s="106"/>
      <c r="Q279" s="106"/>
      <c r="R279" s="106"/>
      <c r="V279" s="133"/>
      <c r="W279" s="12"/>
      <c r="X279" s="30"/>
      <c r="Y279" s="133"/>
      <c r="Z279" s="133"/>
      <c r="AA279" s="133"/>
      <c r="AB279" s="133"/>
      <c r="AC279" s="133"/>
      <c r="AD279" s="133"/>
      <c r="AE279" s="133"/>
      <c r="AF279" s="133"/>
      <c r="AG279" s="133"/>
      <c r="AH279" s="133"/>
      <c r="AI279" s="133"/>
      <c r="AJ279" s="133"/>
      <c r="AK279" s="133"/>
      <c r="AL279" s="133"/>
      <c r="AM279" s="133"/>
      <c r="AN279" s="133"/>
      <c r="AO279" s="133"/>
      <c r="AP279" s="133"/>
      <c r="AQ279" s="133"/>
      <c r="AR279" s="133"/>
      <c r="AS279" s="133"/>
      <c r="AT279" s="133"/>
      <c r="AU279" s="133"/>
      <c r="AV279" s="133"/>
      <c r="AW279" s="133"/>
      <c r="AX279" s="133"/>
      <c r="AY279" s="133"/>
      <c r="AZ279" s="133"/>
      <c r="BA279" s="133"/>
      <c r="BB279" s="133"/>
      <c r="BC279" s="133"/>
      <c r="BD279" s="133"/>
      <c r="BE279" s="133"/>
      <c r="BF279" s="133"/>
    </row>
    <row r="280" spans="1:58" ht="36" customHeight="1">
      <c r="A280" s="65" t="s">
        <v>154</v>
      </c>
      <c r="B280" s="105">
        <f>SUM(B$272:B$279)</f>
        <v>0</v>
      </c>
      <c r="C280" s="105">
        <f t="shared" ref="C280:H280" si="56">SUM(C$272:C$279)</f>
        <v>0</v>
      </c>
      <c r="D280" s="105">
        <f t="shared" si="56"/>
        <v>0</v>
      </c>
      <c r="E280" s="105">
        <f t="shared" si="56"/>
        <v>0</v>
      </c>
      <c r="F280" s="105">
        <f t="shared" si="56"/>
        <v>0</v>
      </c>
      <c r="G280" s="105">
        <f t="shared" si="56"/>
        <v>0</v>
      </c>
      <c r="H280" s="105">
        <f t="shared" si="56"/>
        <v>0</v>
      </c>
      <c r="I280" s="105">
        <f>SUM(I$272:I$279)</f>
        <v>0</v>
      </c>
      <c r="J280" s="106"/>
      <c r="K280" s="106"/>
      <c r="L280" s="106"/>
      <c r="M280" s="106"/>
      <c r="N280" s="106"/>
      <c r="O280" s="106"/>
      <c r="P280" s="106"/>
      <c r="Q280" s="106"/>
      <c r="R280" s="106"/>
      <c r="V280" s="133"/>
      <c r="W280" s="12"/>
      <c r="X280" s="30"/>
      <c r="Y280" s="133"/>
      <c r="Z280" s="133"/>
      <c r="AA280" s="133"/>
      <c r="AB280" s="133"/>
      <c r="AC280" s="133"/>
      <c r="AD280" s="133"/>
      <c r="AE280" s="133"/>
      <c r="AF280" s="133"/>
      <c r="AG280" s="133"/>
      <c r="AH280" s="133"/>
      <c r="AI280" s="133"/>
      <c r="AJ280" s="133"/>
      <c r="AK280" s="133"/>
      <c r="AL280" s="133"/>
      <c r="AM280" s="133"/>
      <c r="AN280" s="133"/>
      <c r="AO280" s="133"/>
      <c r="AP280" s="133"/>
      <c r="AQ280" s="133"/>
      <c r="AR280" s="133"/>
      <c r="AS280" s="133"/>
      <c r="AT280" s="133"/>
      <c r="AU280" s="133"/>
      <c r="AV280" s="133"/>
      <c r="AW280" s="133"/>
      <c r="AX280" s="133"/>
      <c r="AY280" s="133"/>
      <c r="AZ280" s="133"/>
      <c r="BA280" s="133"/>
      <c r="BB280" s="133"/>
      <c r="BC280" s="133"/>
      <c r="BD280" s="133"/>
      <c r="BE280" s="133"/>
      <c r="BF280" s="133"/>
    </row>
    <row r="281" spans="1:58" ht="31.5" customHeight="1">
      <c r="A281" s="65" t="s">
        <v>150</v>
      </c>
      <c r="B281" s="117">
        <f>B264</f>
        <v>0</v>
      </c>
      <c r="C281" s="117">
        <f>C264</f>
        <v>0</v>
      </c>
      <c r="D281" s="117">
        <f t="shared" ref="D281:H281" si="57">D264</f>
        <v>0</v>
      </c>
      <c r="E281" s="117">
        <f t="shared" si="57"/>
        <v>0</v>
      </c>
      <c r="F281" s="117">
        <f t="shared" si="57"/>
        <v>0</v>
      </c>
      <c r="G281" s="117">
        <f t="shared" si="57"/>
        <v>0</v>
      </c>
      <c r="H281" s="117">
        <f t="shared" si="57"/>
        <v>0</v>
      </c>
      <c r="I281" s="118">
        <f>I264</f>
        <v>0</v>
      </c>
      <c r="J281" s="106"/>
      <c r="K281" s="106"/>
      <c r="L281" s="106"/>
      <c r="M281" s="106"/>
      <c r="N281" s="106"/>
      <c r="O281" s="106"/>
      <c r="P281" s="106"/>
      <c r="Q281" s="106"/>
      <c r="R281" s="106"/>
      <c r="V281" s="133"/>
      <c r="W281" s="12"/>
      <c r="X281" s="30"/>
      <c r="Y281" s="133"/>
      <c r="Z281" s="133"/>
      <c r="AA281" s="133"/>
      <c r="AB281" s="133"/>
      <c r="AC281" s="133"/>
      <c r="AD281" s="133"/>
      <c r="AE281" s="133"/>
      <c r="AF281" s="133"/>
      <c r="AG281" s="133"/>
      <c r="AH281" s="133"/>
      <c r="AI281" s="133"/>
      <c r="AJ281" s="133"/>
      <c r="AK281" s="133"/>
      <c r="AL281" s="133"/>
      <c r="AM281" s="133"/>
      <c r="AN281" s="133"/>
      <c r="AO281" s="133"/>
      <c r="AP281" s="133"/>
      <c r="AQ281" s="133"/>
      <c r="AR281" s="133"/>
      <c r="AS281" s="133"/>
      <c r="AT281" s="133"/>
      <c r="AU281" s="133"/>
      <c r="AV281" s="133"/>
      <c r="AW281" s="133"/>
      <c r="AX281" s="133"/>
      <c r="AY281" s="133"/>
      <c r="AZ281" s="133"/>
      <c r="BA281" s="133"/>
      <c r="BB281" s="133"/>
      <c r="BC281" s="133"/>
      <c r="BD281" s="133"/>
      <c r="BE281" s="133"/>
      <c r="BF281" s="133"/>
    </row>
    <row r="282" spans="1:58" ht="54" customHeight="1">
      <c r="A282" s="65" t="s">
        <v>173</v>
      </c>
      <c r="B282" s="119">
        <f>B265</f>
        <v>0</v>
      </c>
      <c r="C282" s="119">
        <f>C265</f>
        <v>0</v>
      </c>
      <c r="D282" s="119">
        <f>D265</f>
        <v>0</v>
      </c>
      <c r="E282" s="119">
        <f>E265</f>
        <v>0</v>
      </c>
      <c r="F282" s="119">
        <f>F265</f>
        <v>0</v>
      </c>
      <c r="G282" s="119">
        <f>G265</f>
        <v>0</v>
      </c>
      <c r="H282" s="119">
        <f>H265</f>
        <v>0</v>
      </c>
      <c r="I282" s="119">
        <f>I265</f>
        <v>0</v>
      </c>
      <c r="J282" s="106"/>
      <c r="K282" s="106"/>
      <c r="L282" s="106"/>
      <c r="M282" s="106"/>
      <c r="N282" s="106"/>
      <c r="O282" s="106"/>
      <c r="P282" s="106"/>
      <c r="Q282" s="106"/>
      <c r="R282" s="106"/>
      <c r="V282" s="133"/>
      <c r="W282" s="12"/>
      <c r="X282" s="30"/>
      <c r="Y282" s="133"/>
      <c r="Z282" s="133"/>
      <c r="AA282" s="133"/>
      <c r="AB282" s="133"/>
      <c r="AC282" s="133"/>
      <c r="AD282" s="133"/>
      <c r="AE282" s="133"/>
      <c r="AF282" s="133"/>
      <c r="AG282" s="133"/>
      <c r="AH282" s="133"/>
      <c r="AI282" s="133"/>
      <c r="AJ282" s="133"/>
      <c r="AK282" s="133"/>
      <c r="AL282" s="133"/>
      <c r="AM282" s="133"/>
      <c r="AN282" s="133"/>
      <c r="AO282" s="133"/>
      <c r="AP282" s="133"/>
      <c r="AQ282" s="133"/>
      <c r="AR282" s="133"/>
      <c r="AS282" s="133"/>
      <c r="AT282" s="133"/>
      <c r="AU282" s="133"/>
      <c r="AV282" s="133"/>
      <c r="AW282" s="133"/>
      <c r="AX282" s="133"/>
      <c r="AY282" s="133"/>
      <c r="AZ282" s="133"/>
      <c r="BA282" s="133"/>
      <c r="BB282" s="133"/>
      <c r="BC282" s="133"/>
      <c r="BD282" s="133"/>
      <c r="BE282" s="133"/>
      <c r="BF282" s="133"/>
    </row>
    <row r="283" spans="1:58" s="12" customFormat="1" ht="29.25" customHeight="1">
      <c r="A283" s="65" t="s">
        <v>54</v>
      </c>
      <c r="B283" s="119">
        <f>B266</f>
        <v>0</v>
      </c>
      <c r="C283" s="119">
        <f t="shared" ref="C283:H283" si="58">C266</f>
        <v>0</v>
      </c>
      <c r="D283" s="119">
        <f t="shared" si="58"/>
        <v>0</v>
      </c>
      <c r="E283" s="119">
        <f t="shared" si="58"/>
        <v>0</v>
      </c>
      <c r="F283" s="119">
        <f t="shared" si="58"/>
        <v>0</v>
      </c>
      <c r="G283" s="119">
        <f t="shared" si="58"/>
        <v>0</v>
      </c>
      <c r="H283" s="119">
        <f t="shared" si="58"/>
        <v>0</v>
      </c>
      <c r="I283" s="119">
        <f>I266</f>
        <v>0</v>
      </c>
      <c r="J283" s="109"/>
      <c r="K283" s="109"/>
      <c r="L283" s="109"/>
      <c r="M283" s="109"/>
      <c r="N283" s="109"/>
      <c r="O283" s="109"/>
      <c r="P283" s="109"/>
      <c r="Q283" s="109"/>
      <c r="R283" s="109"/>
      <c r="S283" s="24"/>
      <c r="T283" s="24"/>
      <c r="U283" s="24"/>
      <c r="V283" s="24"/>
      <c r="W283" s="24"/>
      <c r="X283" s="24"/>
      <c r="Y283" s="24"/>
      <c r="Z283" s="24"/>
      <c r="AA283" s="24"/>
      <c r="AB283" s="24"/>
      <c r="AC283" s="133"/>
      <c r="AD283" s="133"/>
      <c r="AE283" s="133"/>
      <c r="AF283" s="133"/>
      <c r="AG283" s="133"/>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row>
    <row r="284" spans="1:58" s="12" customFormat="1" ht="32.25" customHeight="1">
      <c r="A284" s="128" t="s">
        <v>82</v>
      </c>
      <c r="B284" s="129">
        <f t="shared" ref="B284:I284" si="59">B280-B281-B282</f>
        <v>0</v>
      </c>
      <c r="C284" s="129">
        <f t="shared" si="59"/>
        <v>0</v>
      </c>
      <c r="D284" s="129">
        <f t="shared" si="59"/>
        <v>0</v>
      </c>
      <c r="E284" s="129">
        <f t="shared" si="59"/>
        <v>0</v>
      </c>
      <c r="F284" s="129">
        <f t="shared" si="59"/>
        <v>0</v>
      </c>
      <c r="G284" s="129">
        <f t="shared" si="59"/>
        <v>0</v>
      </c>
      <c r="H284" s="129">
        <f t="shared" si="59"/>
        <v>0</v>
      </c>
      <c r="I284" s="129">
        <f t="shared" si="59"/>
        <v>0</v>
      </c>
      <c r="J284" s="23"/>
      <c r="K284" s="23"/>
      <c r="L284" s="23"/>
      <c r="M284" s="23"/>
      <c r="N284" s="23"/>
      <c r="O284" s="23"/>
      <c r="P284" s="23"/>
      <c r="Q284" s="23"/>
      <c r="R284" s="23"/>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row>
    <row r="285" spans="1:58" ht="17.25" customHeight="1">
      <c r="B285" s="5"/>
      <c r="C285" s="5"/>
      <c r="D285" s="5"/>
      <c r="E285" s="5"/>
      <c r="F285" s="5"/>
      <c r="G285" s="5"/>
      <c r="H285" s="5"/>
      <c r="I285" s="5"/>
      <c r="J285" s="5"/>
      <c r="K285" s="5"/>
      <c r="L285" s="5"/>
      <c r="M285" s="5"/>
      <c r="N285" s="5"/>
    </row>
    <row r="286" spans="1:58" ht="15" customHeight="1">
      <c r="J286" s="7"/>
      <c r="K286" s="7"/>
      <c r="L286" s="7"/>
      <c r="M286" s="7"/>
      <c r="N286" s="7"/>
      <c r="O286" s="1"/>
      <c r="P286" s="1"/>
      <c r="Q286" s="1"/>
      <c r="R286" s="1"/>
    </row>
  </sheetData>
  <sheetProtection password="CB13" sheet="1" objects="1" scenarios="1" formatCells="0" formatColumns="0" formatRows="0" insertRows="0" insertHyperlinks="0" autoFilter="0" pivotTables="0"/>
  <dataConsolidate/>
  <mergeCells count="247">
    <mergeCell ref="A227:O227"/>
    <mergeCell ref="B232:F232"/>
    <mergeCell ref="B233:F233"/>
    <mergeCell ref="B234:F234"/>
    <mergeCell ref="B235:F235"/>
    <mergeCell ref="A5:C5"/>
    <mergeCell ref="D5:E5"/>
    <mergeCell ref="A6:C6"/>
    <mergeCell ref="D6:E6"/>
    <mergeCell ref="A20:C20"/>
    <mergeCell ref="A21:C21"/>
    <mergeCell ref="A30:B30"/>
    <mergeCell ref="A31:B31"/>
    <mergeCell ref="B50:C50"/>
    <mergeCell ref="E50:F50"/>
    <mergeCell ref="A36:M36"/>
    <mergeCell ref="A39:C39"/>
    <mergeCell ref="A40:C40"/>
    <mergeCell ref="A46:O46"/>
    <mergeCell ref="A16:C16"/>
    <mergeCell ref="A47:A58"/>
    <mergeCell ref="B47:F47"/>
    <mergeCell ref="G47:G48"/>
    <mergeCell ref="B57:C57"/>
    <mergeCell ref="B51:C51"/>
    <mergeCell ref="E51:F51"/>
    <mergeCell ref="B52:C52"/>
    <mergeCell ref="E52:F52"/>
    <mergeCell ref="H47:O47"/>
    <mergeCell ref="A3:C3"/>
    <mergeCell ref="D3:E3"/>
    <mergeCell ref="A4:C4"/>
    <mergeCell ref="D4:E4"/>
    <mergeCell ref="A14:C14"/>
    <mergeCell ref="A15:C15"/>
    <mergeCell ref="A7:C7"/>
    <mergeCell ref="D7:E7"/>
    <mergeCell ref="A12:C12"/>
    <mergeCell ref="A13:C13"/>
    <mergeCell ref="BF47:BF48"/>
    <mergeCell ref="B48:C48"/>
    <mergeCell ref="E48:F48"/>
    <mergeCell ref="AL47:AO47"/>
    <mergeCell ref="AP47:AS47"/>
    <mergeCell ref="AT47:AW47"/>
    <mergeCell ref="AX47:BA47"/>
    <mergeCell ref="V47:Y47"/>
    <mergeCell ref="Z47:AC47"/>
    <mergeCell ref="AD47:AG47"/>
    <mergeCell ref="AH47:AK47"/>
    <mergeCell ref="BB47:BE47"/>
    <mergeCell ref="T66:U66"/>
    <mergeCell ref="T67:U67"/>
    <mergeCell ref="T69:U69"/>
    <mergeCell ref="A73:C73"/>
    <mergeCell ref="S44:T44"/>
    <mergeCell ref="S45:T45"/>
    <mergeCell ref="S46:T46"/>
    <mergeCell ref="T65:U65"/>
    <mergeCell ref="T68:U68"/>
    <mergeCell ref="K63:L69"/>
    <mergeCell ref="N63:O69"/>
    <mergeCell ref="E57:F57"/>
    <mergeCell ref="B58:C58"/>
    <mergeCell ref="E58:F58"/>
    <mergeCell ref="B55:C55"/>
    <mergeCell ref="E55:F55"/>
    <mergeCell ref="B56:C56"/>
    <mergeCell ref="E56:F56"/>
    <mergeCell ref="B49:C49"/>
    <mergeCell ref="E49:F49"/>
    <mergeCell ref="B53:C53"/>
    <mergeCell ref="E53:F53"/>
    <mergeCell ref="B54:C54"/>
    <mergeCell ref="E54:F54"/>
    <mergeCell ref="T84:U84"/>
    <mergeCell ref="T85:U85"/>
    <mergeCell ref="T86:U86"/>
    <mergeCell ref="T87:U87"/>
    <mergeCell ref="A74:C74"/>
    <mergeCell ref="T81:U81"/>
    <mergeCell ref="T82:U82"/>
    <mergeCell ref="T83:U83"/>
    <mergeCell ref="A76:O76"/>
    <mergeCell ref="A80:P80"/>
    <mergeCell ref="Z111:AC111"/>
    <mergeCell ref="T104:U104"/>
    <mergeCell ref="A110:O110"/>
    <mergeCell ref="A111:A122"/>
    <mergeCell ref="B111:F112"/>
    <mergeCell ref="G111:G112"/>
    <mergeCell ref="H111:O111"/>
    <mergeCell ref="T88:U88"/>
    <mergeCell ref="T90:U90"/>
    <mergeCell ref="T89:U89"/>
    <mergeCell ref="B144:D144"/>
    <mergeCell ref="E144:F144"/>
    <mergeCell ref="BB141:BE141"/>
    <mergeCell ref="BF141:BF142"/>
    <mergeCell ref="AP141:AS141"/>
    <mergeCell ref="AT141:AW141"/>
    <mergeCell ref="AD111:AG111"/>
    <mergeCell ref="B145:D145"/>
    <mergeCell ref="E145:F145"/>
    <mergeCell ref="B115:F115"/>
    <mergeCell ref="BB111:BE111"/>
    <mergeCell ref="AH111:AK111"/>
    <mergeCell ref="B116:F116"/>
    <mergeCell ref="B117:F117"/>
    <mergeCell ref="B118:F118"/>
    <mergeCell ref="A139:O139"/>
    <mergeCell ref="BF111:BF112"/>
    <mergeCell ref="B113:F113"/>
    <mergeCell ref="B114:F114"/>
    <mergeCell ref="AL111:AO111"/>
    <mergeCell ref="AP111:AS111"/>
    <mergeCell ref="AT111:AW111"/>
    <mergeCell ref="AX111:BA111"/>
    <mergeCell ref="N125:O131"/>
    <mergeCell ref="B146:D146"/>
    <mergeCell ref="B119:F119"/>
    <mergeCell ref="B120:F120"/>
    <mergeCell ref="B121:F121"/>
    <mergeCell ref="B122:F122"/>
    <mergeCell ref="A140:O140"/>
    <mergeCell ref="AX141:BA141"/>
    <mergeCell ref="V141:Y141"/>
    <mergeCell ref="Z141:AC141"/>
    <mergeCell ref="AD141:AG141"/>
    <mergeCell ref="AH141:AK141"/>
    <mergeCell ref="A141:A152"/>
    <mergeCell ref="B141:D142"/>
    <mergeCell ref="E141:F142"/>
    <mergeCell ref="G141:G142"/>
    <mergeCell ref="H141:O141"/>
    <mergeCell ref="E146:F146"/>
    <mergeCell ref="B147:D147"/>
    <mergeCell ref="E147:F147"/>
    <mergeCell ref="B143:D143"/>
    <mergeCell ref="E143:F143"/>
    <mergeCell ref="AL141:AO141"/>
    <mergeCell ref="B150:D150"/>
    <mergeCell ref="E150:F150"/>
    <mergeCell ref="B151:D151"/>
    <mergeCell ref="E151:F151"/>
    <mergeCell ref="B148:D148"/>
    <mergeCell ref="E148:F148"/>
    <mergeCell ref="B149:D149"/>
    <mergeCell ref="E149:F149"/>
    <mergeCell ref="B152:D152"/>
    <mergeCell ref="E152:F152"/>
    <mergeCell ref="A169:O169"/>
    <mergeCell ref="N157:O163"/>
    <mergeCell ref="E179:F179"/>
    <mergeCell ref="B176:D176"/>
    <mergeCell ref="E176:F176"/>
    <mergeCell ref="B177:D177"/>
    <mergeCell ref="E177:F177"/>
    <mergeCell ref="V170:Y170"/>
    <mergeCell ref="B174:D174"/>
    <mergeCell ref="B170:D171"/>
    <mergeCell ref="E170:F171"/>
    <mergeCell ref="G170:G171"/>
    <mergeCell ref="H170:O170"/>
    <mergeCell ref="B173:D173"/>
    <mergeCell ref="E173:F173"/>
    <mergeCell ref="AT170:AW170"/>
    <mergeCell ref="B172:D172"/>
    <mergeCell ref="E172:F172"/>
    <mergeCell ref="AL170:AO170"/>
    <mergeCell ref="AP170:AS170"/>
    <mergeCell ref="Z170:AC170"/>
    <mergeCell ref="E174:F174"/>
    <mergeCell ref="B175:D175"/>
    <mergeCell ref="E175:F175"/>
    <mergeCell ref="B202:D202"/>
    <mergeCell ref="E202:F202"/>
    <mergeCell ref="B180:D180"/>
    <mergeCell ref="E180:F180"/>
    <mergeCell ref="B181:D181"/>
    <mergeCell ref="E181:F181"/>
    <mergeCell ref="A198:O198"/>
    <mergeCell ref="A199:A210"/>
    <mergeCell ref="B199:D200"/>
    <mergeCell ref="E199:F200"/>
    <mergeCell ref="G199:G200"/>
    <mergeCell ref="H199:O199"/>
    <mergeCell ref="B207:D207"/>
    <mergeCell ref="E207:F207"/>
    <mergeCell ref="B208:D208"/>
    <mergeCell ref="E208:F208"/>
    <mergeCell ref="B205:D205"/>
    <mergeCell ref="E205:F205"/>
    <mergeCell ref="B206:D206"/>
    <mergeCell ref="N186:O192"/>
    <mergeCell ref="A170:A181"/>
    <mergeCell ref="B178:D178"/>
    <mergeCell ref="E178:F178"/>
    <mergeCell ref="B179:D179"/>
    <mergeCell ref="BB228:BE228"/>
    <mergeCell ref="BF228:BF229"/>
    <mergeCell ref="AH228:AK228"/>
    <mergeCell ref="AL228:AO228"/>
    <mergeCell ref="AP228:AS228"/>
    <mergeCell ref="AT228:AW228"/>
    <mergeCell ref="T103:U103"/>
    <mergeCell ref="T95:U95"/>
    <mergeCell ref="T96:U96"/>
    <mergeCell ref="T97:U97"/>
    <mergeCell ref="T98:U98"/>
    <mergeCell ref="AX228:BA228"/>
    <mergeCell ref="BB170:BE170"/>
    <mergeCell ref="Z228:AC228"/>
    <mergeCell ref="AD228:AG228"/>
    <mergeCell ref="AD170:AG170"/>
    <mergeCell ref="AH170:AK170"/>
    <mergeCell ref="BF170:BF171"/>
    <mergeCell ref="AX170:BA170"/>
    <mergeCell ref="T99:U99"/>
    <mergeCell ref="T100:U100"/>
    <mergeCell ref="T101:U101"/>
    <mergeCell ref="T102:U102"/>
    <mergeCell ref="V111:Y111"/>
    <mergeCell ref="N215:O221"/>
    <mergeCell ref="N244:O250"/>
    <mergeCell ref="B230:F230"/>
    <mergeCell ref="B231:F231"/>
    <mergeCell ref="V228:Y228"/>
    <mergeCell ref="E206:F206"/>
    <mergeCell ref="B201:D201"/>
    <mergeCell ref="E201:F201"/>
    <mergeCell ref="A228:A239"/>
    <mergeCell ref="G228:G229"/>
    <mergeCell ref="H228:O228"/>
    <mergeCell ref="B236:F236"/>
    <mergeCell ref="B237:F237"/>
    <mergeCell ref="B238:F238"/>
    <mergeCell ref="B239:F239"/>
    <mergeCell ref="B228:F229"/>
    <mergeCell ref="B203:D203"/>
    <mergeCell ref="E203:F203"/>
    <mergeCell ref="B209:D209"/>
    <mergeCell ref="E209:F209"/>
    <mergeCell ref="B210:D210"/>
    <mergeCell ref="E210:F210"/>
    <mergeCell ref="B204:D204"/>
    <mergeCell ref="E204:F204"/>
  </mergeCells>
  <phoneticPr fontId="37" type="noConversion"/>
  <conditionalFormatting sqref="D32">
    <cfRule type="cellIs" dxfId="15" priority="17" stopIfTrue="1" operator="notEqual">
      <formula>$D$13</formula>
    </cfRule>
  </conditionalFormatting>
  <conditionalFormatting sqref="I163">
    <cfRule type="cellIs" dxfId="14" priority="6" stopIfTrue="1" operator="notEqual">
      <formula>$O$153</formula>
    </cfRule>
  </conditionalFormatting>
  <dataValidations xWindow="879" yWindow="536" count="30">
    <dataValidation allowBlank="1" showErrorMessage="1" promptTitle="Menù a tendina / Menu déroulant" prompt="Seleziona una delle opzioni / Choisissez une option" sqref="E143:F152 B230:F239 E172:F181 E201:F210 G49:G58"/>
    <dataValidation allowBlank="1" showInputMessage="1" showErrorMessage="1" promptTitle="Attenzione / Attention:" prompt="Seleziona una delle opzioni WP e/o Periodo per ogni voce di spesa / Select one of the option WP and/or Period per each single budget line" sqref="I251"/>
    <dataValidation allowBlank="1" showInputMessage="1" showErrorMessage="1" prompt="Dato preimpostato, editabile_x000a_" sqref="O92:R92">
      <formula1>0</formula1>
      <formula2>0</formula2>
    </dataValidation>
    <dataValidation type="list" allowBlank="1" showInputMessage="1" showErrorMessage="1" promptTitle="Menù a tendina / Dropdown menu" prompt="Seleziona una delle opzioni / select one option" sqref="D21">
      <formula1>$F$18:$F$20</formula1>
    </dataValidation>
    <dataValidation allowBlank="1" showInputMessage="1" showErrorMessage="1" prompt="Si calcola automaticamente, al netto di eventuali entrate nette e cofinanziamento aggiuntivo / Automatically calculated, considering the eventually net revenue + additional co-financing" sqref="D14"/>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dataValidation allowBlank="1" showInputMessage="1" showErrorMessage="1" promptTitle="Attenzione / Attention:" prompt="Assicurare la corrispondenza tra questo totale e l'importo della cella D13 tabella B.2 / Verify that this amount is equal to the amount in the cell D13 table B.2_x000a_" sqref="D32"/>
    <dataValidation allowBlank="1" showInputMessage="1" showErrorMessage="1" promptTitle="Attenzione / Attention:" prompt="MAX 40%" sqref="P59:R59"/>
    <dataValidation type="list" operator="equal" allowBlank="1" showInputMessage="1" showErrorMessage="1" promptTitle="Menù a tendina / Dropdown menu" prompt="Seleziona una delle opzioni / select one option" sqref="D6:E6">
      <formula1>$F$3:$F$4</formula1>
    </dataValidation>
    <dataValidation type="list" operator="equal" allowBlank="1" showInputMessage="1" promptTitle="Menù a tendina / Dropdown menu" prompt="Seleziona una delle opzioni / Select one option" sqref="D7:E7">
      <formula1>$F$6:$F$7</formula1>
    </dataValidation>
    <dataValidation allowBlank="1" showInputMessage="1" showErrorMessage="1" prompt="Elencare i contratti con gli esperti esterni e fornitori di servizi e descrivere il loro legame con le attività di progetto / list the contracts with the external expertise and services and describes their connection with the project activities _x000a_" sqref="B143:D152"/>
    <dataValidation allowBlank="1" showInputMessage="1" showErrorMessage="1" prompt="Elencare e giustificare i viaggi previsti / list and justify the travel and accomodation costs" sqref="B113:F122"/>
    <dataValidation allowBlank="1" showInputMessage="1" showErrorMessage="1" prompt="Elencare e giustificare l’impiego di attrezzature per il progetto / List and justify the use of equipment for the project _x000a__x000a_" sqref="B172:D181"/>
    <dataValidation allowBlank="1" showInputMessage="1" showErrorMessage="1" prompt="Elencare e giustificare le infrastrutture compresi la proprietà e gli obiettivi futuri dell’investimento / Veuillez lister et justifier l’investissement y compris la propriété et objectifs futurs de l’investissement_x000a__x000a_" sqref="B201:D210"/>
    <dataValidation allowBlank="1" showInputMessage="1" showErrorMessage="1" prompt="Calcolato automaticamente / automatically calculated" sqref="D16"/>
    <dataValidation errorStyle="warning" allowBlank="1" showInputMessage="1" showErrorMessage="1" sqref="K130 O24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dataValidation type="list" allowBlank="1" showInputMessage="1" showErrorMessage="1" promptTitle="Menù a tendina / Dropdown menu" prompt="Seleziona una delle opzioni / select one option" sqref="B28:B29">
      <formula1>$E$28:$E$29</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dataValidation type="list" allowBlank="1" showInputMessage="1" showErrorMessage="1" promptTitle="Menù a tendina / Dropdown menu" prompt="Seleziona una delle opzioni / select one option" sqref="D40">
      <formula1>$E$39:$E$40</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72:H181 H201:H210 H113:H122 H143:H152 H230:H239 H49:H58">
      <formula1>$X$31:$X$32</formula1>
    </dataValidation>
    <dataValidation type="list" allowBlank="1" showInputMessage="1" showErrorMessage="1" promptTitle="Menù a tendina / Dropdown menu" prompt="Seleziona una delle opzioni / Select one option" sqref="K230:K239 K143:K152 K172:K181 K113:K122 K201:K210 K49:K58">
      <formula1>$R$31:$R$46</formula1>
    </dataValidation>
    <dataValidation type="list" allowBlank="1" showInputMessage="1" showErrorMessage="1" promptTitle="Menù a tendina / Dropdown menu" prompt="Seleziona una delle opzioni / Select one option" sqref="B49:C58">
      <formula1>$S$31:$S$37</formula1>
    </dataValidation>
    <dataValidation type="list" allowBlank="1" showInputMessage="1" showErrorMessage="1" promptTitle="Menù a tendina / Dropdown menu" prompt="Seleziona una delle opzioni / select one option" sqref="D49:D58">
      <formula1>$T$31:$T$32</formula1>
    </dataValidation>
    <dataValidation type="list" allowBlank="1" showInputMessage="1" showErrorMessage="1" prompt="Selezionare, se applicabile, il 50% del FESR in caso di PMI - Art. 20 del Reg.(UE) n.651/2014  (cfr. Manuale par.9.6.4) / Select, if applicable, 50% ERDFin case of SMEs - Art. 20 Reg.(UE)651/2014 (ref. manual par. 9.6.4)" sqref="D15">
      <formula1>$F$14:$F$15</formula1>
    </dataValidation>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10" manualBreakCount="10">
    <brk id="33" max="16" man="1"/>
    <brk id="71" max="16383" man="1"/>
    <brk id="91" max="16" man="1"/>
    <brk id="106" max="16" man="1"/>
    <brk id="135" max="16383" man="1"/>
    <brk id="165" max="16" man="1"/>
    <brk id="194" max="16" man="1"/>
    <brk id="223" max="16" man="1"/>
    <brk id="252" max="16" man="1"/>
    <brk id="267" max="16" man="1"/>
  </rowBreaks>
  <ignoredErrors>
    <ignoredError sqref="I263 I90 I133 I163 I192 I221 I250" formula="1"/>
    <ignoredError sqref="O50:O58 O113:O123 O143:O153 O172:O182 O201:O211 O230:O240 O49" unlockedFormula="1"/>
    <ignoredError sqref="C26:C31 O60" evalError="1"/>
  </ignoredErrors>
  <legacyDrawingHF r:id="rId2"/>
  <extLst>
    <ext xmlns:x14="http://schemas.microsoft.com/office/spreadsheetml/2009/9/main" uri="{CCE6A557-97BC-4b89-ADB6-D9C93CAAB3DF}">
      <x14:dataValidations xmlns:xm="http://schemas.microsoft.com/office/excel/2006/main" xWindow="879" yWindow="536" count="2">
        <x14:dataValidation type="list" allowBlank="1" showInputMessage="1" showErrorMessage="1" promptTitle="Menù a tendina / Dropdown menu" prompt="Seleziona una delle opzioni / Select one option">
          <x14:formula1>
            <xm:f>Page_2!$A$35:$A$41</xm:f>
          </x14:formula1>
          <xm:sqref>I113:I122 I143:I152 I172:I181 I201:I210 I230:I239 I49:I58</xm:sqref>
        </x14:dataValidation>
        <x14:dataValidation type="list" allowBlank="1" showInputMessage="1" showErrorMessage="1" promptTitle="Menù a tendina / Dropdrown menu" prompt="Seleziona una delle opzioni / Select one option">
          <x14:formula1>
            <xm:f>Page_2!$A$51:$A$58</xm:f>
          </x14:formula1>
          <xm:sqref>J113:J122 J143:J152 J172:J181 J201:J210 J230:J239 J49:J58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IZ286"/>
  <sheetViews>
    <sheetView view="pageBreakPreview" zoomScale="70" zoomScaleNormal="80" zoomScaleSheetLayoutView="70" zoomScalePageLayoutView="85" workbookViewId="0">
      <selection activeCell="I3" sqref="I3"/>
    </sheetView>
  </sheetViews>
  <sheetFormatPr defaultColWidth="9.140625" defaultRowHeight="15" customHeight="1"/>
  <cols>
    <col min="1" max="1" width="33.28515625" style="2" customWidth="1"/>
    <col min="2" max="2" width="13.28515625" style="2" customWidth="1"/>
    <col min="3" max="3" width="14.42578125" style="2" customWidth="1"/>
    <col min="4" max="4" width="17.140625" style="2" customWidth="1"/>
    <col min="5" max="5" width="14.5703125" style="2" customWidth="1"/>
    <col min="6" max="6" width="14.28515625" style="2" customWidth="1"/>
    <col min="7" max="7" width="14" style="2" customWidth="1"/>
    <col min="8" max="8" width="14.7109375" style="2" customWidth="1"/>
    <col min="9" max="9" width="15.7109375" style="2" customWidth="1"/>
    <col min="10" max="10" width="14.28515625" style="2" customWidth="1"/>
    <col min="11" max="11" width="19.85546875" style="2" customWidth="1"/>
    <col min="12" max="12" width="14.140625" style="2" customWidth="1"/>
    <col min="13" max="14" width="14.5703125" style="2" customWidth="1"/>
    <col min="15" max="16" width="17.28515625" style="2" customWidth="1"/>
    <col min="17" max="18" width="17.28515625" style="2" hidden="1" customWidth="1"/>
    <col min="19" max="19" width="10.42578125" style="2" hidden="1" customWidth="1"/>
    <col min="20" max="20" width="9" style="2" hidden="1" customWidth="1"/>
    <col min="21" max="21" width="6.85546875" style="2" hidden="1" customWidth="1"/>
    <col min="22" max="25" width="13.140625" style="2" hidden="1" customWidth="1"/>
    <col min="26" max="58" width="13.140625" style="2" customWidth="1"/>
    <col min="59" max="16384" width="9.140625" style="2"/>
  </cols>
  <sheetData>
    <row r="1" spans="1:18" ht="18" customHeight="1">
      <c r="A1" s="95" t="s">
        <v>98</v>
      </c>
      <c r="B1" s="1"/>
      <c r="C1" s="1"/>
      <c r="D1" s="1"/>
      <c r="E1" s="1"/>
      <c r="F1" s="1"/>
      <c r="G1" s="1"/>
      <c r="H1" s="1"/>
      <c r="I1" s="1"/>
      <c r="J1" s="1"/>
      <c r="K1" s="1"/>
      <c r="L1" s="1"/>
      <c r="M1" s="1"/>
      <c r="N1" s="1"/>
      <c r="O1" s="1"/>
      <c r="P1" s="1"/>
      <c r="Q1" s="1"/>
      <c r="R1" s="1"/>
    </row>
    <row r="2" spans="1:18" ht="10.5" customHeight="1">
      <c r="A2" s="3"/>
      <c r="B2" s="4"/>
      <c r="C2" s="4"/>
      <c r="D2" s="4"/>
      <c r="E2" s="4"/>
      <c r="F2" s="4"/>
      <c r="G2" s="4"/>
      <c r="H2" s="4"/>
      <c r="I2" s="4"/>
      <c r="J2" s="4"/>
      <c r="K2" s="4"/>
      <c r="L2" s="4"/>
      <c r="M2" s="4"/>
      <c r="N2" s="4"/>
      <c r="O2" s="1"/>
      <c r="P2" s="1"/>
      <c r="Q2" s="1"/>
      <c r="R2" s="1"/>
    </row>
    <row r="3" spans="1:18" ht="30" customHeight="1">
      <c r="A3" s="385" t="s">
        <v>96</v>
      </c>
      <c r="B3" s="385"/>
      <c r="C3" s="385"/>
      <c r="D3" s="386"/>
      <c r="E3" s="386"/>
      <c r="F3" s="68" t="s">
        <v>2</v>
      </c>
      <c r="G3" s="69"/>
      <c r="H3" s="67"/>
      <c r="I3" s="67"/>
      <c r="J3" s="5"/>
      <c r="K3" s="5"/>
      <c r="L3" s="5"/>
      <c r="M3" s="5"/>
      <c r="N3" s="5"/>
      <c r="O3" s="1"/>
      <c r="P3" s="1"/>
      <c r="Q3" s="1"/>
      <c r="R3" s="1"/>
    </row>
    <row r="4" spans="1:18" ht="15" customHeight="1">
      <c r="A4" s="387" t="s">
        <v>97</v>
      </c>
      <c r="B4" s="387"/>
      <c r="C4" s="387"/>
      <c r="D4" s="388" t="str">
        <f>Page_2!A18</f>
        <v>PP2</v>
      </c>
      <c r="E4" s="388"/>
      <c r="F4" s="68" t="s">
        <v>53</v>
      </c>
      <c r="G4" s="69"/>
      <c r="H4" s="67"/>
      <c r="I4" s="67"/>
      <c r="J4" s="5"/>
      <c r="K4" s="5"/>
      <c r="L4" s="5"/>
      <c r="M4" s="5"/>
      <c r="N4" s="5"/>
      <c r="O4" s="1"/>
      <c r="P4" s="1"/>
      <c r="Q4" s="1"/>
      <c r="R4" s="1"/>
    </row>
    <row r="5" spans="1:18" ht="15" customHeight="1">
      <c r="A5" s="387" t="s">
        <v>190</v>
      </c>
      <c r="B5" s="387"/>
      <c r="C5" s="387"/>
      <c r="D5" s="386"/>
      <c r="E5" s="386"/>
      <c r="F5" s="68" t="s">
        <v>5</v>
      </c>
      <c r="G5" s="69"/>
      <c r="H5" s="67"/>
      <c r="I5" s="67"/>
      <c r="J5" s="5"/>
      <c r="K5" s="5"/>
      <c r="L5" s="5"/>
      <c r="M5" s="5"/>
      <c r="N5" s="5"/>
      <c r="O5" s="1"/>
      <c r="P5" s="1"/>
      <c r="Q5" s="1"/>
      <c r="R5" s="1"/>
    </row>
    <row r="6" spans="1:18" ht="15" customHeight="1">
      <c r="A6" s="387" t="s">
        <v>48</v>
      </c>
      <c r="B6" s="387"/>
      <c r="C6" s="387"/>
      <c r="D6" s="386"/>
      <c r="E6" s="386"/>
      <c r="F6" s="68" t="s">
        <v>7</v>
      </c>
      <c r="G6" s="69"/>
      <c r="H6" s="67"/>
      <c r="I6" s="67"/>
      <c r="J6" s="5"/>
      <c r="K6" s="5"/>
      <c r="L6" s="5"/>
      <c r="M6" s="5"/>
      <c r="N6" s="5"/>
      <c r="O6" s="1"/>
      <c r="P6" s="1"/>
      <c r="Q6" s="1"/>
      <c r="R6" s="1"/>
    </row>
    <row r="7" spans="1:18" ht="32.25" customHeight="1">
      <c r="A7" s="387" t="s">
        <v>49</v>
      </c>
      <c r="B7" s="387"/>
      <c r="C7" s="387"/>
      <c r="D7" s="386"/>
      <c r="E7" s="386"/>
      <c r="F7" s="68" t="s">
        <v>54</v>
      </c>
      <c r="G7" s="70"/>
      <c r="H7" s="67"/>
      <c r="I7" s="67"/>
      <c r="J7" s="301"/>
      <c r="K7" s="301"/>
      <c r="L7" s="5"/>
      <c r="M7" s="5"/>
      <c r="N7" s="5"/>
      <c r="O7" s="1"/>
      <c r="P7" s="1"/>
      <c r="Q7" s="1"/>
      <c r="R7" s="1"/>
    </row>
    <row r="8" spans="1:18" ht="12.75" customHeight="1">
      <c r="A8" s="1"/>
      <c r="B8" s="1"/>
      <c r="C8" s="6"/>
      <c r="D8" s="1"/>
      <c r="E8" s="1"/>
      <c r="F8" s="1"/>
      <c r="G8" s="1"/>
      <c r="H8" s="1"/>
      <c r="I8" s="7"/>
      <c r="J8" s="1"/>
      <c r="K8" s="1"/>
      <c r="L8" s="1"/>
      <c r="M8" s="1"/>
      <c r="N8" s="1"/>
      <c r="O8" s="1"/>
      <c r="P8" s="1"/>
      <c r="Q8" s="1"/>
      <c r="R8" s="1"/>
    </row>
    <row r="9" spans="1:18" ht="12.75" customHeight="1">
      <c r="A9" s="1"/>
      <c r="B9" s="1"/>
      <c r="C9" s="1"/>
      <c r="D9" s="1"/>
      <c r="E9" s="1"/>
      <c r="F9" s="1"/>
      <c r="G9" s="1"/>
      <c r="H9" s="1"/>
      <c r="I9" s="7"/>
      <c r="J9" s="1"/>
      <c r="K9" s="1"/>
      <c r="L9" s="1"/>
      <c r="M9" s="1"/>
      <c r="N9" s="1"/>
      <c r="O9" s="1"/>
      <c r="P9" s="1"/>
      <c r="Q9" s="1"/>
      <c r="R9" s="1"/>
    </row>
    <row r="10" spans="1:18" ht="16.5" customHeight="1">
      <c r="A10" s="95" t="s">
        <v>99</v>
      </c>
      <c r="B10" s="1"/>
      <c r="C10" s="1"/>
      <c r="D10" s="1"/>
      <c r="E10" s="1"/>
      <c r="F10" s="1"/>
      <c r="G10" s="1"/>
      <c r="H10" s="1"/>
      <c r="I10" s="7"/>
      <c r="J10" s="1"/>
      <c r="K10" s="1"/>
      <c r="L10" s="1"/>
      <c r="M10" s="1"/>
      <c r="N10" s="1"/>
      <c r="O10" s="1"/>
      <c r="P10" s="1"/>
      <c r="Q10" s="1"/>
      <c r="R10" s="1"/>
    </row>
    <row r="11" spans="1:18" ht="3.75" customHeight="1">
      <c r="A11" s="8"/>
      <c r="B11" s="1"/>
      <c r="C11" s="1"/>
      <c r="D11" s="1"/>
      <c r="E11" s="1"/>
      <c r="F11" s="1"/>
      <c r="G11" s="1"/>
      <c r="H11" s="1"/>
      <c r="I11" s="7"/>
      <c r="J11" s="1"/>
      <c r="K11" s="1"/>
      <c r="L11" s="1"/>
      <c r="M11" s="1"/>
      <c r="N11" s="1"/>
      <c r="O11" s="1"/>
      <c r="P11" s="1"/>
      <c r="Q11" s="1"/>
      <c r="R11" s="1"/>
    </row>
    <row r="12" spans="1:18" ht="18.75" customHeight="1">
      <c r="A12" s="387" t="s">
        <v>40</v>
      </c>
      <c r="B12" s="387"/>
      <c r="C12" s="387"/>
      <c r="D12" s="71">
        <f>D14*D15</f>
        <v>0</v>
      </c>
      <c r="E12" s="1"/>
      <c r="F12" s="1"/>
      <c r="G12" s="1"/>
      <c r="H12" s="1"/>
      <c r="I12" s="7"/>
      <c r="J12" s="1"/>
      <c r="K12" s="1"/>
      <c r="L12" s="1"/>
      <c r="M12" s="1"/>
      <c r="N12" s="1"/>
      <c r="O12" s="1"/>
      <c r="P12" s="1"/>
      <c r="Q12" s="1"/>
      <c r="R12" s="1"/>
    </row>
    <row r="13" spans="1:18" ht="27.75" customHeight="1">
      <c r="A13" s="387" t="s">
        <v>176</v>
      </c>
      <c r="B13" s="387"/>
      <c r="C13" s="387"/>
      <c r="D13" s="72">
        <f>D14-D12</f>
        <v>0</v>
      </c>
      <c r="E13" s="5"/>
      <c r="F13" s="1"/>
      <c r="G13" s="1"/>
      <c r="H13" s="1"/>
      <c r="I13" s="7"/>
      <c r="J13" s="1"/>
      <c r="K13" s="1"/>
      <c r="L13" s="1"/>
      <c r="M13" s="1"/>
      <c r="N13" s="1"/>
      <c r="O13" s="1"/>
      <c r="P13" s="1"/>
      <c r="Q13" s="1"/>
      <c r="R13" s="1"/>
    </row>
    <row r="14" spans="1:18" ht="27.75" customHeight="1">
      <c r="A14" s="387" t="s">
        <v>56</v>
      </c>
      <c r="B14" s="387"/>
      <c r="C14" s="387"/>
      <c r="D14" s="72">
        <f>I267</f>
        <v>0</v>
      </c>
      <c r="E14" s="5"/>
      <c r="F14" s="310">
        <v>0.85</v>
      </c>
      <c r="G14" s="1"/>
      <c r="H14" s="1"/>
      <c r="I14" s="7"/>
      <c r="J14" s="1"/>
      <c r="K14" s="1"/>
      <c r="L14" s="1"/>
      <c r="M14" s="1"/>
      <c r="N14" s="1"/>
      <c r="O14" s="1"/>
      <c r="P14" s="1"/>
      <c r="Q14" s="1"/>
      <c r="R14" s="1"/>
    </row>
    <row r="15" spans="1:18" ht="30.75" customHeight="1">
      <c r="A15" s="387" t="s">
        <v>100</v>
      </c>
      <c r="B15" s="387"/>
      <c r="C15" s="387"/>
      <c r="D15" s="312">
        <v>0.85</v>
      </c>
      <c r="E15" s="5"/>
      <c r="F15" s="310">
        <v>0.5</v>
      </c>
      <c r="G15" s="1"/>
      <c r="H15" s="1"/>
      <c r="I15" s="7"/>
      <c r="J15" s="1"/>
      <c r="K15" s="1"/>
      <c r="L15" s="1"/>
      <c r="M15" s="1"/>
      <c r="N15" s="1"/>
      <c r="O15" s="1"/>
      <c r="P15" s="1"/>
      <c r="Q15" s="1"/>
      <c r="R15" s="1"/>
    </row>
    <row r="16" spans="1:18" ht="33.75" customHeight="1">
      <c r="A16" s="387" t="s">
        <v>155</v>
      </c>
      <c r="B16" s="387"/>
      <c r="C16" s="387"/>
      <c r="D16" s="72">
        <f>I282</f>
        <v>0</v>
      </c>
      <c r="E16" s="1"/>
      <c r="F16" s="1"/>
      <c r="G16" s="1"/>
      <c r="H16" s="1"/>
      <c r="I16" s="7"/>
      <c r="J16" s="1"/>
      <c r="K16" s="1"/>
      <c r="L16" s="1"/>
      <c r="M16" s="1"/>
      <c r="N16" s="1"/>
      <c r="O16" s="1"/>
      <c r="P16" s="1"/>
      <c r="Q16" s="1"/>
      <c r="R16" s="1"/>
    </row>
    <row r="17" spans="1:25" ht="13.5" customHeight="1">
      <c r="A17" s="1"/>
      <c r="B17" s="1"/>
      <c r="C17" s="1"/>
      <c r="D17" s="1"/>
      <c r="E17" s="76"/>
      <c r="F17" s="76"/>
      <c r="G17" s="76"/>
      <c r="H17" s="1"/>
      <c r="I17" s="7"/>
      <c r="J17" s="1"/>
      <c r="K17" s="1"/>
      <c r="L17" s="1"/>
      <c r="M17" s="1"/>
      <c r="N17" s="1"/>
      <c r="O17" s="1"/>
      <c r="P17" s="1"/>
      <c r="Q17" s="1"/>
      <c r="R17" s="1"/>
    </row>
    <row r="18" spans="1:25" ht="16.5" customHeight="1">
      <c r="A18" s="95" t="s">
        <v>101</v>
      </c>
      <c r="B18" s="1"/>
      <c r="C18" s="1"/>
      <c r="D18" s="1"/>
      <c r="E18" s="77"/>
      <c r="F18" s="74" t="s">
        <v>104</v>
      </c>
      <c r="G18" s="76"/>
      <c r="H18" s="75"/>
      <c r="I18" s="7"/>
      <c r="J18" s="1"/>
      <c r="K18" s="1"/>
      <c r="L18" s="1"/>
      <c r="M18" s="1"/>
      <c r="N18" s="1"/>
      <c r="O18" s="1"/>
      <c r="P18" s="1"/>
      <c r="Q18" s="1"/>
      <c r="R18" s="1"/>
    </row>
    <row r="19" spans="1:25" ht="6.75" customHeight="1">
      <c r="A19" s="1"/>
      <c r="B19" s="1"/>
      <c r="C19" s="1"/>
      <c r="D19" s="1"/>
      <c r="E19" s="79"/>
      <c r="F19" s="74" t="s">
        <v>113</v>
      </c>
      <c r="G19" s="76"/>
      <c r="H19" s="75"/>
      <c r="I19" s="7"/>
      <c r="J19" s="1"/>
      <c r="K19" s="1"/>
      <c r="L19" s="1"/>
      <c r="M19" s="1"/>
      <c r="N19" s="1"/>
      <c r="O19" s="1"/>
      <c r="P19" s="1"/>
      <c r="Q19" s="1"/>
      <c r="R19" s="1"/>
    </row>
    <row r="20" spans="1:25" ht="36.75" customHeight="1">
      <c r="A20" s="361" t="s">
        <v>102</v>
      </c>
      <c r="B20" s="361"/>
      <c r="C20" s="361"/>
      <c r="D20" s="73" t="s">
        <v>203</v>
      </c>
      <c r="E20" s="79"/>
      <c r="F20" s="74" t="s">
        <v>105</v>
      </c>
      <c r="G20" s="76"/>
      <c r="H20" s="75"/>
      <c r="I20" s="7"/>
      <c r="J20" s="1"/>
      <c r="K20" s="1"/>
      <c r="L20" s="1"/>
      <c r="M20" s="1"/>
      <c r="N20" s="1"/>
      <c r="O20" s="1"/>
      <c r="P20" s="1"/>
      <c r="Q20" s="1"/>
      <c r="R20" s="1"/>
    </row>
    <row r="21" spans="1:25" ht="54" customHeight="1">
      <c r="A21" s="389" t="s">
        <v>103</v>
      </c>
      <c r="B21" s="389"/>
      <c r="C21" s="389"/>
      <c r="D21" s="300" t="s">
        <v>104</v>
      </c>
      <c r="E21" s="79"/>
      <c r="F21" s="78"/>
      <c r="G21" s="76"/>
      <c r="H21" s="75"/>
      <c r="I21" s="7"/>
      <c r="J21" s="1"/>
      <c r="K21" s="1"/>
      <c r="L21" s="1"/>
      <c r="M21" s="1"/>
      <c r="N21" s="1"/>
      <c r="O21" s="1"/>
      <c r="P21" s="1"/>
      <c r="Q21" s="1"/>
      <c r="R21" s="1"/>
    </row>
    <row r="22" spans="1:25" ht="4.5" customHeight="1">
      <c r="A22" s="1"/>
      <c r="B22" s="1"/>
      <c r="D22" s="1"/>
      <c r="E22" s="1"/>
      <c r="F22" s="1"/>
      <c r="G22" s="1"/>
      <c r="H22" s="1"/>
      <c r="I22" s="7"/>
      <c r="J22" s="1"/>
      <c r="K22" s="1"/>
      <c r="L22" s="1"/>
      <c r="M22" s="1"/>
      <c r="N22" s="1"/>
      <c r="O22" s="1"/>
      <c r="P22" s="1"/>
      <c r="Q22" s="1"/>
      <c r="R22" s="1"/>
    </row>
    <row r="23" spans="1:25" ht="18.75" customHeight="1">
      <c r="A23" s="10" t="s">
        <v>215</v>
      </c>
      <c r="B23" s="1"/>
      <c r="C23" s="1"/>
      <c r="D23" s="1"/>
      <c r="E23" s="1"/>
      <c r="F23" s="1"/>
      <c r="G23" s="1"/>
      <c r="H23" s="1"/>
      <c r="I23" s="7"/>
      <c r="J23" s="1"/>
      <c r="K23" s="1"/>
      <c r="L23" s="1"/>
      <c r="M23" s="1"/>
      <c r="N23" s="1"/>
      <c r="O23" s="1"/>
      <c r="P23" s="1"/>
      <c r="Q23" s="1"/>
      <c r="R23" s="1"/>
    </row>
    <row r="24" spans="1:25" ht="3.75" customHeight="1">
      <c r="A24" s="11"/>
      <c r="B24" s="1"/>
      <c r="C24" s="1"/>
      <c r="D24" s="1"/>
      <c r="G24" s="12"/>
      <c r="H24" s="12"/>
      <c r="I24" s="13"/>
    </row>
    <row r="25" spans="1:25" ht="118.5" customHeight="1">
      <c r="A25" s="127" t="s">
        <v>186</v>
      </c>
      <c r="B25" s="127" t="s">
        <v>109</v>
      </c>
      <c r="C25" s="127" t="s">
        <v>110</v>
      </c>
      <c r="D25" s="127" t="s">
        <v>223</v>
      </c>
      <c r="E25" s="14"/>
      <c r="F25" s="14"/>
      <c r="G25" s="1"/>
      <c r="H25" s="1"/>
      <c r="I25" s="1"/>
      <c r="J25" s="1"/>
      <c r="K25" s="1"/>
      <c r="L25" s="1"/>
      <c r="M25" s="1"/>
      <c r="N25" s="1"/>
      <c r="O25" s="1"/>
      <c r="P25" s="1"/>
      <c r="Q25" s="1"/>
      <c r="R25" s="1"/>
    </row>
    <row r="26" spans="1:25" ht="32.25" customHeight="1">
      <c r="A26" s="81">
        <f>D3</f>
        <v>0</v>
      </c>
      <c r="B26" s="320" t="s">
        <v>108</v>
      </c>
      <c r="C26" s="313" t="e">
        <f>D26/D$32</f>
        <v>#DIV/0!</v>
      </c>
      <c r="D26" s="83"/>
      <c r="E26" s="15"/>
      <c r="F26" s="15"/>
      <c r="G26" s="1"/>
      <c r="H26" s="1"/>
      <c r="I26" s="1"/>
      <c r="J26" s="1"/>
      <c r="K26" s="1"/>
      <c r="L26" s="1"/>
      <c r="M26" s="1"/>
      <c r="N26" s="1"/>
      <c r="O26" s="1"/>
      <c r="P26" s="1"/>
      <c r="Q26" s="1"/>
      <c r="R26" s="1"/>
    </row>
    <row r="27" spans="1:25" ht="65.25" customHeight="1">
      <c r="A27" s="311" t="s">
        <v>216</v>
      </c>
      <c r="B27" s="320" t="s">
        <v>107</v>
      </c>
      <c r="C27" s="313" t="e">
        <f>D27/D$32</f>
        <v>#DIV/0!</v>
      </c>
      <c r="D27" s="83"/>
      <c r="E27" s="131"/>
      <c r="F27" s="75"/>
      <c r="G27" s="76"/>
      <c r="H27" s="1"/>
      <c r="I27" s="1"/>
      <c r="J27" s="1"/>
      <c r="K27" s="1"/>
      <c r="L27" s="1"/>
      <c r="M27" s="1"/>
      <c r="N27" s="1"/>
      <c r="O27" s="1"/>
      <c r="P27" s="1"/>
      <c r="Q27" s="1"/>
      <c r="R27" s="1"/>
    </row>
    <row r="28" spans="1:25" ht="36.75" customHeight="1">
      <c r="A28" s="84" t="s">
        <v>106</v>
      </c>
      <c r="B28" s="82"/>
      <c r="C28" s="313" t="e">
        <f>D28/D$32</f>
        <v>#DIV/0!</v>
      </c>
      <c r="D28" s="83"/>
      <c r="E28" s="80" t="s">
        <v>107</v>
      </c>
      <c r="F28" s="75"/>
      <c r="G28" s="76"/>
      <c r="H28" s="1"/>
      <c r="I28" s="1"/>
      <c r="J28" s="1"/>
      <c r="K28" s="1"/>
      <c r="L28" s="1"/>
      <c r="M28" s="1"/>
      <c r="N28" s="1"/>
      <c r="O28" s="1"/>
      <c r="P28" s="1"/>
      <c r="Q28" s="1"/>
      <c r="R28" s="1"/>
    </row>
    <row r="29" spans="1:25" ht="40.5" customHeight="1">
      <c r="A29" s="84" t="s">
        <v>217</v>
      </c>
      <c r="B29" s="82"/>
      <c r="C29" s="313" t="e">
        <f>D29/D$32</f>
        <v>#DIV/0!</v>
      </c>
      <c r="D29" s="83"/>
      <c r="E29" s="80" t="s">
        <v>108</v>
      </c>
      <c r="F29" s="80"/>
      <c r="G29" s="76"/>
      <c r="H29" s="1"/>
      <c r="I29" s="1"/>
      <c r="J29" s="1"/>
      <c r="K29" s="1"/>
      <c r="L29" s="1"/>
      <c r="M29" s="1"/>
      <c r="N29" s="1"/>
      <c r="O29" s="1"/>
      <c r="P29" s="1"/>
      <c r="Q29" s="1"/>
      <c r="R29" s="1"/>
    </row>
    <row r="30" spans="1:25" ht="33.75" customHeight="1">
      <c r="A30" s="385" t="s">
        <v>111</v>
      </c>
      <c r="B30" s="385"/>
      <c r="C30" s="314" t="e">
        <f>D30/D32</f>
        <v>#DIV/0!</v>
      </c>
      <c r="D30" s="315">
        <f>SUMIF(B26:B29,"pubblico / public",D26:D29)</f>
        <v>0</v>
      </c>
      <c r="E30" s="132"/>
      <c r="F30" s="80"/>
      <c r="G30" s="76"/>
      <c r="H30" s="1"/>
      <c r="I30" s="1"/>
      <c r="J30" s="1"/>
      <c r="K30" s="1"/>
      <c r="L30" s="1"/>
      <c r="M30" s="1"/>
      <c r="N30" s="1"/>
      <c r="O30" s="1"/>
      <c r="P30" s="1"/>
      <c r="Q30" s="1"/>
      <c r="R30" s="1"/>
    </row>
    <row r="31" spans="1:25" ht="32.25" customHeight="1">
      <c r="A31" s="385" t="s">
        <v>112</v>
      </c>
      <c r="B31" s="385"/>
      <c r="C31" s="314" t="e">
        <f>D31/D32</f>
        <v>#DIV/0!</v>
      </c>
      <c r="D31" s="315">
        <f>SUMIF(B26:B29,"privato / private",D26:D29)</f>
        <v>0</v>
      </c>
      <c r="E31" s="132"/>
      <c r="F31" s="80"/>
      <c r="G31" s="76"/>
      <c r="H31" s="1"/>
      <c r="I31" s="1"/>
      <c r="J31" s="1"/>
      <c r="K31" s="1"/>
      <c r="L31" s="1"/>
      <c r="M31" s="1"/>
      <c r="N31" s="1"/>
      <c r="O31" s="1"/>
      <c r="P31" s="1"/>
      <c r="Q31" s="1"/>
      <c r="R31" s="1"/>
      <c r="S31" s="100" t="s">
        <v>159</v>
      </c>
      <c r="T31" s="100" t="s">
        <v>29</v>
      </c>
      <c r="U31" s="100" t="s">
        <v>132</v>
      </c>
      <c r="V31" s="100" t="s">
        <v>14</v>
      </c>
      <c r="W31" s="100" t="str">
        <f>Page_2!A35</f>
        <v>WP0</v>
      </c>
      <c r="X31" s="100" t="str">
        <f>Page_2!A51</f>
        <v>P0</v>
      </c>
      <c r="Y31" s="100" t="s">
        <v>157</v>
      </c>
    </row>
    <row r="32" spans="1:25" ht="20.25" customHeight="1">
      <c r="A32" s="122" t="s">
        <v>13</v>
      </c>
      <c r="B32" s="123"/>
      <c r="C32" s="124"/>
      <c r="D32" s="85">
        <f>D30+D31</f>
        <v>0</v>
      </c>
      <c r="E32" s="5"/>
      <c r="F32" s="5"/>
      <c r="G32" s="5"/>
      <c r="H32" s="5"/>
      <c r="I32" s="5"/>
      <c r="J32" s="5"/>
      <c r="K32" s="5"/>
      <c r="L32" s="5"/>
      <c r="M32" s="5"/>
      <c r="N32" s="5"/>
      <c r="O32" s="1"/>
      <c r="P32" s="1"/>
      <c r="Q32" s="1"/>
      <c r="R32" s="1"/>
      <c r="S32" s="100" t="s">
        <v>169</v>
      </c>
      <c r="T32" s="100" t="s">
        <v>30</v>
      </c>
      <c r="U32" s="100" t="s">
        <v>133</v>
      </c>
      <c r="V32" s="100" t="s">
        <v>18</v>
      </c>
      <c r="W32" s="100" t="str">
        <f>Page_2!A36</f>
        <v>WP1</v>
      </c>
      <c r="X32" s="100" t="str">
        <f>Page_2!A52</f>
        <v>P1</v>
      </c>
      <c r="Y32" s="100" t="s">
        <v>113</v>
      </c>
    </row>
    <row r="33" spans="1:260" ht="18.75" customHeight="1">
      <c r="A33" s="5"/>
      <c r="B33" s="5"/>
      <c r="C33" s="5"/>
      <c r="D33" s="5"/>
      <c r="E33" s="5"/>
      <c r="F33" s="5"/>
      <c r="G33" s="5"/>
      <c r="H33" s="5"/>
      <c r="I33" s="5"/>
      <c r="J33" s="5"/>
      <c r="K33" s="5"/>
      <c r="L33" s="5"/>
      <c r="M33" s="5"/>
      <c r="N33" s="5"/>
      <c r="O33" s="1"/>
      <c r="P33" s="1"/>
      <c r="Q33" s="1"/>
      <c r="R33" s="1"/>
      <c r="S33" s="100" t="s">
        <v>160</v>
      </c>
      <c r="T33" s="100" t="s">
        <v>127</v>
      </c>
      <c r="V33" s="100" t="s">
        <v>19</v>
      </c>
      <c r="W33" s="100" t="str">
        <f>Page_2!A37</f>
        <v>WP2</v>
      </c>
      <c r="X33" s="100" t="str">
        <f>Page_2!A53</f>
        <v>P2</v>
      </c>
    </row>
    <row r="34" spans="1:260" ht="16.5" customHeight="1">
      <c r="A34" s="301"/>
      <c r="B34" s="301"/>
      <c r="C34" s="301"/>
      <c r="D34" s="301"/>
      <c r="E34" s="17"/>
      <c r="F34" s="17"/>
      <c r="G34" s="17"/>
      <c r="H34" s="17"/>
      <c r="I34" s="17"/>
      <c r="J34" s="17"/>
      <c r="K34" s="17"/>
      <c r="L34" s="17"/>
      <c r="M34" s="17"/>
      <c r="N34" s="17"/>
      <c r="O34" s="1"/>
      <c r="P34" s="1"/>
      <c r="Q34" s="1"/>
      <c r="R34" s="1"/>
      <c r="S34" s="100" t="s">
        <v>158</v>
      </c>
      <c r="T34" s="100" t="s">
        <v>128</v>
      </c>
      <c r="U34" s="100"/>
      <c r="V34" s="100" t="s">
        <v>20</v>
      </c>
      <c r="W34" s="100" t="str">
        <f>Page_2!A38</f>
        <v>WP3</v>
      </c>
      <c r="X34" s="100" t="str">
        <f>Page_2!A54</f>
        <v>P3</v>
      </c>
    </row>
    <row r="35" spans="1:260" ht="18" customHeight="1">
      <c r="A35" s="95" t="s">
        <v>114</v>
      </c>
      <c r="B35" s="95"/>
      <c r="C35" s="95"/>
      <c r="D35" s="95"/>
      <c r="E35" s="95"/>
      <c r="F35" s="95"/>
      <c r="G35" s="95"/>
      <c r="H35" s="95"/>
      <c r="I35" s="95"/>
      <c r="J35" s="95"/>
      <c r="K35" s="95"/>
      <c r="L35" s="95"/>
      <c r="M35" s="95"/>
      <c r="N35" s="95"/>
      <c r="O35" s="1"/>
      <c r="P35" s="1"/>
      <c r="Q35" s="1"/>
      <c r="R35" s="1"/>
      <c r="S35" s="100" t="s">
        <v>161</v>
      </c>
      <c r="T35" s="100" t="s">
        <v>129</v>
      </c>
      <c r="U35" s="100"/>
      <c r="V35" s="100"/>
      <c r="W35" s="100" t="str">
        <f>Page_2!A39</f>
        <v>WP4</v>
      </c>
      <c r="X35" s="100" t="str">
        <f>Page_2!A55</f>
        <v>P4</v>
      </c>
    </row>
    <row r="36" spans="1:260" ht="7.5" customHeight="1">
      <c r="A36" s="390"/>
      <c r="B36" s="390"/>
      <c r="C36" s="390"/>
      <c r="D36" s="390"/>
      <c r="E36" s="390"/>
      <c r="F36" s="390"/>
      <c r="G36" s="390"/>
      <c r="H36" s="390"/>
      <c r="I36" s="390"/>
      <c r="J36" s="390"/>
      <c r="K36" s="390"/>
      <c r="L36" s="390"/>
      <c r="M36" s="390"/>
      <c r="N36" s="301"/>
      <c r="O36" s="1"/>
      <c r="P36" s="1"/>
      <c r="Q36" s="1"/>
      <c r="R36" s="1"/>
      <c r="S36" s="100" t="s">
        <v>162</v>
      </c>
      <c r="T36" s="100" t="s">
        <v>130</v>
      </c>
      <c r="U36" s="100"/>
      <c r="V36" s="101"/>
      <c r="W36" s="100" t="str">
        <f>Page_2!A40</f>
        <v>WP5</v>
      </c>
      <c r="X36" s="100" t="str">
        <f>Page_2!A56</f>
        <v>P5</v>
      </c>
    </row>
    <row r="37" spans="1:260" ht="16.5" customHeight="1">
      <c r="A37" s="95" t="s">
        <v>115</v>
      </c>
      <c r="B37" s="95"/>
      <c r="C37" s="95"/>
      <c r="D37" s="95"/>
      <c r="E37" s="52"/>
      <c r="F37" s="52"/>
      <c r="G37" s="95"/>
      <c r="H37" s="95"/>
      <c r="I37" s="95"/>
      <c r="J37" s="95"/>
      <c r="K37" s="95"/>
      <c r="L37" s="95"/>
      <c r="M37" s="95"/>
      <c r="N37" s="95"/>
      <c r="O37" s="1"/>
      <c r="P37" s="1"/>
      <c r="Q37" s="1"/>
      <c r="R37" s="1"/>
      <c r="S37" s="100" t="s">
        <v>170</v>
      </c>
      <c r="T37" s="100" t="s">
        <v>131</v>
      </c>
      <c r="U37" s="100"/>
      <c r="V37" s="101"/>
      <c r="W37" s="100" t="str">
        <f>Page_2!A41</f>
        <v>WP6</v>
      </c>
      <c r="X37" s="100" t="str">
        <f>Page_2!A57</f>
        <v>P6</v>
      </c>
    </row>
    <row r="38" spans="1:260" ht="7.5" customHeight="1">
      <c r="A38" s="120"/>
      <c r="B38" s="120"/>
      <c r="C38" s="120"/>
      <c r="D38" s="120"/>
      <c r="E38" s="288"/>
      <c r="F38" s="288"/>
      <c r="G38" s="120"/>
      <c r="H38" s="120"/>
      <c r="I38" s="120"/>
      <c r="J38" s="120"/>
      <c r="K38" s="120"/>
      <c r="L38" s="120"/>
      <c r="M38" s="120"/>
      <c r="N38" s="120"/>
      <c r="O38" s="1"/>
      <c r="P38" s="1"/>
      <c r="Q38" s="1"/>
      <c r="R38" s="1"/>
      <c r="S38" s="100" t="s">
        <v>163</v>
      </c>
      <c r="T38" s="100"/>
      <c r="U38" s="100"/>
      <c r="V38" s="101"/>
      <c r="W38" s="100"/>
      <c r="X38" s="100" t="str">
        <f>Page_2!A58</f>
        <v>P7</v>
      </c>
    </row>
    <row r="39" spans="1:260" ht="33.75" customHeight="1">
      <c r="A39" s="361" t="s">
        <v>102</v>
      </c>
      <c r="B39" s="361"/>
      <c r="C39" s="361"/>
      <c r="D39" s="73" t="s">
        <v>203</v>
      </c>
      <c r="E39" s="290" t="s">
        <v>104</v>
      </c>
      <c r="F39" s="289"/>
      <c r="G39" s="18"/>
      <c r="H39" s="18"/>
      <c r="I39" s="18"/>
      <c r="J39" s="18"/>
      <c r="K39" s="18"/>
      <c r="L39" s="18"/>
      <c r="M39" s="18"/>
      <c r="N39" s="18"/>
      <c r="O39" s="18"/>
      <c r="P39" s="18"/>
      <c r="Q39" s="18"/>
      <c r="R39" s="18"/>
      <c r="S39" s="100" t="s">
        <v>172</v>
      </c>
      <c r="T39" s="96"/>
      <c r="U39" s="96"/>
      <c r="V39" s="99"/>
      <c r="W39" s="96"/>
      <c r="X39" s="96"/>
    </row>
    <row r="40" spans="1:260" ht="72" customHeight="1">
      <c r="A40" s="389" t="s">
        <v>117</v>
      </c>
      <c r="B40" s="389"/>
      <c r="C40" s="389"/>
      <c r="D40" s="82" t="s">
        <v>113</v>
      </c>
      <c r="E40" s="290" t="s">
        <v>113</v>
      </c>
      <c r="F40" s="289"/>
      <c r="G40" s="18"/>
      <c r="H40" s="18"/>
      <c r="I40" s="18"/>
      <c r="J40" s="18"/>
      <c r="K40" s="18"/>
      <c r="L40" s="18"/>
      <c r="M40" s="18"/>
      <c r="N40" s="18"/>
      <c r="O40" s="18"/>
      <c r="P40" s="18"/>
      <c r="Q40" s="18"/>
      <c r="R40" s="18"/>
      <c r="S40" s="100" t="s">
        <v>164</v>
      </c>
      <c r="T40" s="27"/>
      <c r="V40" s="28"/>
      <c r="W40" s="27"/>
      <c r="X40" s="27"/>
    </row>
    <row r="41" spans="1:260" ht="7.5" customHeight="1">
      <c r="A41" s="5"/>
      <c r="B41" s="5"/>
      <c r="C41" s="5"/>
      <c r="D41" s="5"/>
      <c r="E41" s="5"/>
      <c r="F41" s="5"/>
      <c r="G41" s="5"/>
      <c r="H41" s="5"/>
      <c r="I41" s="5"/>
      <c r="J41" s="5"/>
      <c r="K41" s="5"/>
      <c r="L41" s="5"/>
      <c r="M41" s="5"/>
      <c r="N41" s="5"/>
      <c r="O41" s="1"/>
      <c r="P41" s="1"/>
      <c r="Q41" s="1"/>
      <c r="R41" s="1"/>
      <c r="S41" s="100" t="s">
        <v>165</v>
      </c>
      <c r="T41" s="27"/>
      <c r="X41" s="27"/>
    </row>
    <row r="42" spans="1:260" ht="17.25" customHeight="1">
      <c r="A42" s="10" t="s">
        <v>116</v>
      </c>
      <c r="B42" s="1"/>
      <c r="C42" s="1"/>
      <c r="D42" s="1"/>
      <c r="E42" s="1"/>
      <c r="F42" s="1"/>
      <c r="G42" s="1"/>
      <c r="H42" s="1"/>
      <c r="I42" s="7"/>
      <c r="J42" s="1"/>
      <c r="K42" s="1"/>
      <c r="L42" s="1"/>
      <c r="M42" s="1"/>
      <c r="N42" s="1"/>
      <c r="O42" s="1"/>
      <c r="P42" s="1"/>
      <c r="Q42" s="1"/>
      <c r="R42" s="1"/>
      <c r="S42" s="100" t="s">
        <v>166</v>
      </c>
      <c r="T42" s="27"/>
      <c r="V42" s="121"/>
      <c r="X42" s="27"/>
      <c r="Y42" s="121"/>
    </row>
    <row r="43" spans="1:260" ht="4.5" customHeight="1">
      <c r="A43" s="5"/>
      <c r="B43" s="5"/>
      <c r="C43" s="5"/>
      <c r="D43" s="5"/>
      <c r="E43" s="5"/>
      <c r="F43" s="5"/>
      <c r="G43" s="5"/>
      <c r="H43" s="5"/>
      <c r="I43" s="5"/>
      <c r="J43" s="5"/>
      <c r="K43" s="5"/>
      <c r="L43" s="5"/>
      <c r="M43" s="5"/>
      <c r="N43" s="5"/>
      <c r="O43" s="1"/>
      <c r="P43" s="1"/>
      <c r="Q43" s="1"/>
      <c r="R43" s="1"/>
      <c r="S43" s="100" t="s">
        <v>171</v>
      </c>
      <c r="T43" s="27"/>
      <c r="U43" s="27"/>
      <c r="V43" s="121"/>
      <c r="X43" s="27"/>
      <c r="Y43" s="121"/>
    </row>
    <row r="44" spans="1:260" ht="15" customHeight="1">
      <c r="A44" s="95" t="s">
        <v>118</v>
      </c>
      <c r="B44" s="21"/>
      <c r="C44" s="21"/>
      <c r="D44" s="21"/>
      <c r="E44" s="21"/>
      <c r="F44" s="21"/>
      <c r="G44" s="21"/>
      <c r="H44" s="21"/>
      <c r="I44" s="21"/>
      <c r="J44" s="21"/>
      <c r="K44" s="21"/>
      <c r="L44" s="21"/>
      <c r="M44" s="21"/>
      <c r="N44" s="21"/>
      <c r="O44" s="5"/>
      <c r="P44" s="5"/>
      <c r="Q44" s="5"/>
      <c r="R44" s="5"/>
      <c r="S44" s="100" t="s">
        <v>167</v>
      </c>
      <c r="T44" s="370"/>
      <c r="U44" s="370"/>
      <c r="V44" s="293"/>
      <c r="W44" s="12"/>
      <c r="X44" s="30"/>
      <c r="Y44" s="293"/>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row>
    <row r="45" spans="1:260" ht="6.75" customHeight="1">
      <c r="A45" s="23"/>
      <c r="B45" s="23"/>
      <c r="C45" s="23"/>
      <c r="D45" s="23"/>
      <c r="E45" s="23"/>
      <c r="F45" s="23"/>
      <c r="G45" s="23"/>
      <c r="H45" s="23"/>
      <c r="I45" s="23"/>
      <c r="J45" s="23"/>
      <c r="K45" s="23"/>
      <c r="L45" s="23"/>
      <c r="M45" s="23"/>
      <c r="N45" s="23"/>
      <c r="O45" s="23"/>
      <c r="P45" s="23"/>
      <c r="Q45" s="23"/>
      <c r="R45" s="23"/>
      <c r="S45" s="100" t="s">
        <v>168</v>
      </c>
      <c r="T45" s="370"/>
      <c r="U45" s="370"/>
      <c r="V45" s="293"/>
      <c r="X45" s="30"/>
      <c r="Y45" s="293"/>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row>
    <row r="46" spans="1:260" s="39" customFormat="1" ht="104.25" customHeight="1">
      <c r="A46" s="372" t="s">
        <v>214</v>
      </c>
      <c r="B46" s="372"/>
      <c r="C46" s="372"/>
      <c r="D46" s="372"/>
      <c r="E46" s="372"/>
      <c r="F46" s="372"/>
      <c r="G46" s="372"/>
      <c r="H46" s="372"/>
      <c r="I46" s="372"/>
      <c r="J46" s="372"/>
      <c r="K46" s="372"/>
      <c r="L46" s="372"/>
      <c r="M46" s="372"/>
      <c r="N46" s="372"/>
      <c r="O46" s="372"/>
      <c r="P46" s="106"/>
      <c r="Q46" s="298"/>
      <c r="R46" s="298"/>
      <c r="S46" s="100" t="s">
        <v>54</v>
      </c>
      <c r="T46" s="370"/>
      <c r="U46" s="370"/>
      <c r="V46" s="293"/>
      <c r="W46" s="2"/>
      <c r="X46" s="30"/>
      <c r="Y46" s="293"/>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IZ46" s="2"/>
    </row>
    <row r="47" spans="1:260" ht="23.25" customHeight="1">
      <c r="A47" s="361" t="s">
        <v>208</v>
      </c>
      <c r="B47" s="391" t="s">
        <v>28</v>
      </c>
      <c r="C47" s="391"/>
      <c r="D47" s="391"/>
      <c r="E47" s="391"/>
      <c r="F47" s="391"/>
      <c r="G47" s="392" t="s">
        <v>122</v>
      </c>
      <c r="H47" s="363" t="s">
        <v>125</v>
      </c>
      <c r="I47" s="363"/>
      <c r="J47" s="363"/>
      <c r="K47" s="363"/>
      <c r="L47" s="363"/>
      <c r="M47" s="363"/>
      <c r="N47" s="363"/>
      <c r="O47" s="363"/>
      <c r="P47" s="5"/>
      <c r="Q47" s="5"/>
      <c r="R47" s="5"/>
      <c r="Z47" s="360"/>
      <c r="AA47" s="360"/>
      <c r="AB47" s="360"/>
      <c r="AC47" s="360"/>
      <c r="AD47" s="360"/>
      <c r="AE47" s="360"/>
      <c r="AF47" s="360"/>
      <c r="AG47" s="360"/>
      <c r="AH47" s="360"/>
      <c r="AI47" s="360"/>
      <c r="AJ47" s="360"/>
      <c r="AK47" s="360"/>
      <c r="AL47" s="360"/>
      <c r="AM47" s="360"/>
      <c r="AN47" s="360"/>
      <c r="AO47" s="360"/>
      <c r="AP47" s="360"/>
      <c r="AQ47" s="360"/>
      <c r="AR47" s="360"/>
      <c r="AS47" s="360"/>
      <c r="AT47" s="360"/>
      <c r="AU47" s="360"/>
      <c r="AV47" s="360"/>
      <c r="AW47" s="360"/>
      <c r="AX47" s="360"/>
      <c r="AY47" s="360"/>
      <c r="AZ47" s="360"/>
      <c r="BA47" s="360"/>
      <c r="BB47" s="360"/>
      <c r="BC47" s="360"/>
      <c r="BD47" s="360"/>
      <c r="BE47" s="360"/>
      <c r="BF47" s="360"/>
    </row>
    <row r="48" spans="1:260" ht="76.5" customHeight="1">
      <c r="A48" s="361"/>
      <c r="B48" s="362" t="s">
        <v>119</v>
      </c>
      <c r="C48" s="362"/>
      <c r="D48" s="295" t="s">
        <v>120</v>
      </c>
      <c r="E48" s="362" t="s">
        <v>121</v>
      </c>
      <c r="F48" s="362"/>
      <c r="G48" s="392"/>
      <c r="H48" s="295" t="s">
        <v>156</v>
      </c>
      <c r="I48" s="302" t="s">
        <v>123</v>
      </c>
      <c r="J48" s="302" t="s">
        <v>124</v>
      </c>
      <c r="K48" s="302" t="s">
        <v>32</v>
      </c>
      <c r="L48" s="302" t="s">
        <v>134</v>
      </c>
      <c r="M48" s="302" t="s">
        <v>135</v>
      </c>
      <c r="N48" s="302" t="s">
        <v>136</v>
      </c>
      <c r="O48" s="294" t="s">
        <v>126</v>
      </c>
      <c r="P48" s="5"/>
      <c r="Q48" s="5"/>
      <c r="R48" s="5"/>
      <c r="AM48" s="25"/>
      <c r="AN48" s="25"/>
      <c r="AO48" s="25"/>
      <c r="AP48" s="293"/>
      <c r="AQ48" s="25"/>
      <c r="AR48" s="25"/>
      <c r="AS48" s="25"/>
      <c r="AT48" s="293"/>
      <c r="AU48" s="25"/>
      <c r="AV48" s="25"/>
      <c r="AW48" s="25"/>
      <c r="AX48" s="293"/>
      <c r="AY48" s="25"/>
      <c r="AZ48" s="25"/>
      <c r="BA48" s="25"/>
      <c r="BB48" s="293"/>
      <c r="BC48" s="25"/>
      <c r="BD48" s="25"/>
      <c r="BE48" s="25"/>
      <c r="BF48" s="360"/>
    </row>
    <row r="49" spans="1:58" ht="23.25" customHeight="1">
      <c r="A49" s="361"/>
      <c r="B49" s="383"/>
      <c r="C49" s="383"/>
      <c r="D49" s="304"/>
      <c r="E49" s="359"/>
      <c r="F49" s="359"/>
      <c r="G49" s="305"/>
      <c r="H49" s="305"/>
      <c r="I49" s="305"/>
      <c r="J49" s="305"/>
      <c r="K49" s="305"/>
      <c r="L49" s="305"/>
      <c r="M49" s="305"/>
      <c r="N49" s="321"/>
      <c r="O49" s="279">
        <f>M49*N49</f>
        <v>0</v>
      </c>
      <c r="P49" s="5"/>
      <c r="Q49" s="5"/>
      <c r="R49" s="5"/>
      <c r="AM49" s="29"/>
      <c r="AN49" s="29"/>
      <c r="AO49" s="29"/>
      <c r="AP49" s="29"/>
      <c r="AQ49" s="29"/>
      <c r="AR49" s="29"/>
      <c r="AS49" s="29"/>
      <c r="AT49" s="29"/>
      <c r="AU49" s="29"/>
      <c r="AV49" s="29"/>
      <c r="AW49" s="29"/>
      <c r="AX49" s="29"/>
      <c r="AY49" s="29"/>
      <c r="AZ49" s="29"/>
      <c r="BA49" s="29"/>
      <c r="BB49" s="29"/>
      <c r="BC49" s="29"/>
      <c r="BD49" s="29"/>
      <c r="BE49" s="29"/>
      <c r="BF49" s="29"/>
    </row>
    <row r="50" spans="1:58" ht="23.25" customHeight="1">
      <c r="A50" s="361"/>
      <c r="B50" s="383"/>
      <c r="C50" s="383"/>
      <c r="D50" s="304"/>
      <c r="E50" s="359"/>
      <c r="F50" s="359"/>
      <c r="G50" s="305"/>
      <c r="H50" s="305"/>
      <c r="I50" s="305"/>
      <c r="J50" s="305"/>
      <c r="K50" s="305"/>
      <c r="L50" s="305"/>
      <c r="M50" s="305"/>
      <c r="N50" s="321"/>
      <c r="O50" s="279">
        <f t="shared" ref="O50:O58" si="0">M50*N50</f>
        <v>0</v>
      </c>
      <c r="P50" s="5"/>
      <c r="Q50" s="5"/>
      <c r="R50" s="5"/>
      <c r="AM50" s="29"/>
      <c r="AN50" s="29"/>
      <c r="AO50" s="29"/>
      <c r="AP50" s="29"/>
      <c r="AQ50" s="29"/>
      <c r="AR50" s="29"/>
      <c r="AS50" s="29"/>
      <c r="AT50" s="29"/>
      <c r="AU50" s="29"/>
      <c r="AV50" s="29"/>
      <c r="AW50" s="29"/>
      <c r="AX50" s="29"/>
      <c r="AY50" s="29"/>
      <c r="AZ50" s="29"/>
      <c r="BA50" s="29"/>
      <c r="BB50" s="29"/>
      <c r="BC50" s="29"/>
      <c r="BD50" s="29"/>
      <c r="BE50" s="29"/>
      <c r="BF50" s="29"/>
    </row>
    <row r="51" spans="1:58" ht="23.25" customHeight="1">
      <c r="A51" s="361"/>
      <c r="B51" s="383"/>
      <c r="C51" s="383"/>
      <c r="D51" s="304"/>
      <c r="E51" s="359"/>
      <c r="F51" s="359"/>
      <c r="G51" s="305"/>
      <c r="H51" s="305"/>
      <c r="I51" s="305"/>
      <c r="J51" s="305"/>
      <c r="K51" s="305"/>
      <c r="L51" s="305"/>
      <c r="M51" s="305"/>
      <c r="N51" s="306"/>
      <c r="O51" s="279">
        <f t="shared" si="0"/>
        <v>0</v>
      </c>
      <c r="P51" s="5"/>
      <c r="Q51" s="5"/>
      <c r="R51" s="5"/>
      <c r="AM51" s="29"/>
      <c r="AN51" s="29"/>
      <c r="AO51" s="29"/>
      <c r="AP51" s="29"/>
      <c r="AQ51" s="29"/>
      <c r="AR51" s="29"/>
      <c r="AS51" s="29"/>
      <c r="AT51" s="29"/>
      <c r="AU51" s="29"/>
      <c r="AV51" s="29"/>
      <c r="AW51" s="29"/>
      <c r="AX51" s="29"/>
      <c r="AY51" s="29"/>
      <c r="AZ51" s="29"/>
      <c r="BA51" s="29"/>
      <c r="BB51" s="29"/>
      <c r="BC51" s="29"/>
      <c r="BD51" s="29"/>
      <c r="BE51" s="29"/>
      <c r="BF51" s="29"/>
    </row>
    <row r="52" spans="1:58" ht="23.25" customHeight="1">
      <c r="A52" s="361"/>
      <c r="B52" s="383"/>
      <c r="C52" s="383"/>
      <c r="D52" s="304"/>
      <c r="E52" s="359"/>
      <c r="F52" s="359"/>
      <c r="G52" s="305"/>
      <c r="H52" s="305"/>
      <c r="I52" s="305"/>
      <c r="J52" s="305"/>
      <c r="K52" s="305"/>
      <c r="L52" s="305"/>
      <c r="M52" s="305"/>
      <c r="N52" s="306"/>
      <c r="O52" s="279">
        <f t="shared" si="0"/>
        <v>0</v>
      </c>
      <c r="P52" s="5"/>
      <c r="Q52" s="5"/>
      <c r="R52" s="5"/>
      <c r="AM52" s="29"/>
      <c r="AN52" s="29"/>
      <c r="AO52" s="29"/>
      <c r="AP52" s="29"/>
      <c r="AQ52" s="29"/>
      <c r="AR52" s="29"/>
      <c r="AS52" s="29"/>
      <c r="AT52" s="29"/>
      <c r="AU52" s="29"/>
      <c r="AV52" s="29"/>
      <c r="AW52" s="29"/>
      <c r="AX52" s="29"/>
      <c r="AY52" s="29"/>
      <c r="AZ52" s="29"/>
      <c r="BA52" s="29"/>
      <c r="BB52" s="29"/>
      <c r="BC52" s="29"/>
      <c r="BD52" s="29"/>
      <c r="BE52" s="29"/>
      <c r="BF52" s="29"/>
    </row>
    <row r="53" spans="1:58" ht="23.25" customHeight="1">
      <c r="A53" s="361"/>
      <c r="B53" s="383"/>
      <c r="C53" s="383"/>
      <c r="D53" s="304"/>
      <c r="E53" s="359"/>
      <c r="F53" s="359"/>
      <c r="G53" s="305"/>
      <c r="H53" s="305"/>
      <c r="I53" s="305"/>
      <c r="J53" s="305"/>
      <c r="K53" s="305"/>
      <c r="L53" s="305"/>
      <c r="M53" s="305"/>
      <c r="N53" s="306"/>
      <c r="O53" s="279">
        <f t="shared" si="0"/>
        <v>0</v>
      </c>
      <c r="P53" s="5"/>
      <c r="Q53" s="5"/>
      <c r="R53" s="5"/>
      <c r="AM53" s="29"/>
      <c r="AN53" s="29"/>
      <c r="AO53" s="29"/>
      <c r="AP53" s="29"/>
      <c r="AQ53" s="29"/>
      <c r="AR53" s="29"/>
      <c r="AS53" s="29"/>
      <c r="AT53" s="29"/>
      <c r="AU53" s="29"/>
      <c r="AV53" s="29"/>
      <c r="AW53" s="29"/>
      <c r="AX53" s="29"/>
      <c r="AY53" s="29"/>
      <c r="AZ53" s="29"/>
      <c r="BA53" s="29"/>
      <c r="BB53" s="29"/>
      <c r="BC53" s="29"/>
      <c r="BD53" s="29"/>
      <c r="BE53" s="29"/>
      <c r="BF53" s="29"/>
    </row>
    <row r="54" spans="1:58" ht="23.25" customHeight="1">
      <c r="A54" s="361"/>
      <c r="B54" s="383"/>
      <c r="C54" s="383"/>
      <c r="D54" s="304"/>
      <c r="E54" s="359"/>
      <c r="F54" s="359"/>
      <c r="G54" s="305"/>
      <c r="H54" s="305"/>
      <c r="I54" s="305"/>
      <c r="J54" s="305"/>
      <c r="K54" s="305"/>
      <c r="L54" s="305"/>
      <c r="M54" s="305"/>
      <c r="N54" s="306"/>
      <c r="O54" s="279">
        <f t="shared" si="0"/>
        <v>0</v>
      </c>
      <c r="P54" s="5"/>
      <c r="Q54" s="5"/>
      <c r="R54" s="5"/>
      <c r="AM54" s="29"/>
      <c r="AN54" s="29"/>
      <c r="AO54" s="29"/>
      <c r="AP54" s="29"/>
      <c r="AQ54" s="29"/>
      <c r="AR54" s="29"/>
      <c r="AS54" s="29"/>
      <c r="AT54" s="29"/>
      <c r="AU54" s="29"/>
      <c r="AV54" s="29"/>
      <c r="AW54" s="29"/>
      <c r="AX54" s="29"/>
      <c r="AY54" s="29"/>
      <c r="AZ54" s="29"/>
      <c r="BA54" s="29"/>
      <c r="BB54" s="29"/>
      <c r="BC54" s="29"/>
      <c r="BD54" s="29"/>
      <c r="BE54" s="29"/>
      <c r="BF54" s="29"/>
    </row>
    <row r="55" spans="1:58" ht="23.25" customHeight="1">
      <c r="A55" s="361"/>
      <c r="B55" s="383"/>
      <c r="C55" s="383"/>
      <c r="D55" s="304"/>
      <c r="E55" s="359"/>
      <c r="F55" s="359"/>
      <c r="G55" s="305"/>
      <c r="H55" s="305"/>
      <c r="I55" s="305"/>
      <c r="J55" s="305"/>
      <c r="K55" s="305"/>
      <c r="L55" s="305"/>
      <c r="M55" s="305"/>
      <c r="N55" s="306"/>
      <c r="O55" s="279">
        <f t="shared" si="0"/>
        <v>0</v>
      </c>
      <c r="P55" s="5"/>
      <c r="Q55" s="5"/>
      <c r="R55" s="5"/>
      <c r="AM55" s="29"/>
      <c r="AN55" s="29"/>
      <c r="AO55" s="29"/>
      <c r="AP55" s="29"/>
      <c r="AQ55" s="29"/>
      <c r="AR55" s="29"/>
      <c r="AS55" s="29"/>
      <c r="AT55" s="29"/>
      <c r="AU55" s="29"/>
      <c r="AV55" s="29"/>
      <c r="AW55" s="29"/>
      <c r="AX55" s="29"/>
      <c r="AY55" s="29"/>
      <c r="AZ55" s="29"/>
      <c r="BA55" s="29"/>
      <c r="BB55" s="29"/>
      <c r="BC55" s="29"/>
      <c r="BD55" s="29"/>
      <c r="BE55" s="29"/>
      <c r="BF55" s="29"/>
    </row>
    <row r="56" spans="1:58" ht="23.25" customHeight="1">
      <c r="A56" s="361"/>
      <c r="B56" s="383"/>
      <c r="C56" s="383"/>
      <c r="D56" s="304"/>
      <c r="E56" s="359"/>
      <c r="F56" s="359"/>
      <c r="G56" s="305"/>
      <c r="H56" s="305"/>
      <c r="I56" s="305"/>
      <c r="J56" s="305"/>
      <c r="K56" s="305"/>
      <c r="L56" s="305"/>
      <c r="M56" s="305"/>
      <c r="N56" s="306"/>
      <c r="O56" s="279">
        <f t="shared" si="0"/>
        <v>0</v>
      </c>
      <c r="P56" s="5"/>
      <c r="Q56" s="5"/>
      <c r="R56" s="5"/>
      <c r="AM56" s="29"/>
      <c r="AN56" s="29"/>
      <c r="AO56" s="29"/>
      <c r="AP56" s="29"/>
      <c r="AQ56" s="29"/>
      <c r="AR56" s="29"/>
      <c r="AS56" s="29"/>
      <c r="AT56" s="29"/>
      <c r="AU56" s="29"/>
      <c r="AV56" s="29"/>
      <c r="AW56" s="29"/>
      <c r="AX56" s="29"/>
      <c r="AY56" s="29"/>
      <c r="AZ56" s="29"/>
      <c r="BA56" s="29"/>
      <c r="BB56" s="29"/>
      <c r="BC56" s="29"/>
      <c r="BD56" s="29"/>
      <c r="BE56" s="29"/>
      <c r="BF56" s="29"/>
    </row>
    <row r="57" spans="1:58" ht="23.25" customHeight="1">
      <c r="A57" s="361"/>
      <c r="B57" s="383"/>
      <c r="C57" s="383"/>
      <c r="D57" s="304"/>
      <c r="E57" s="359"/>
      <c r="F57" s="359"/>
      <c r="G57" s="305"/>
      <c r="H57" s="305"/>
      <c r="I57" s="305"/>
      <c r="J57" s="305"/>
      <c r="K57" s="305"/>
      <c r="L57" s="305"/>
      <c r="M57" s="305"/>
      <c r="N57" s="306"/>
      <c r="O57" s="279">
        <f t="shared" si="0"/>
        <v>0</v>
      </c>
      <c r="P57" s="5"/>
      <c r="Q57" s="5"/>
      <c r="R57" s="5"/>
      <c r="AM57" s="29"/>
      <c r="AN57" s="29"/>
      <c r="AO57" s="29"/>
      <c r="AP57" s="29"/>
      <c r="AQ57" s="29"/>
      <c r="AR57" s="29"/>
      <c r="AS57" s="29"/>
      <c r="AT57" s="29"/>
      <c r="AU57" s="29"/>
      <c r="AV57" s="29"/>
      <c r="AW57" s="29"/>
      <c r="AX57" s="29"/>
      <c r="AY57" s="29"/>
      <c r="AZ57" s="29"/>
      <c r="BA57" s="29"/>
      <c r="BB57" s="29"/>
      <c r="BC57" s="29"/>
      <c r="BD57" s="29"/>
      <c r="BE57" s="29"/>
      <c r="BF57" s="29"/>
    </row>
    <row r="58" spans="1:58" ht="23.25" customHeight="1">
      <c r="A58" s="361"/>
      <c r="B58" s="383"/>
      <c r="C58" s="383"/>
      <c r="D58" s="304"/>
      <c r="E58" s="359"/>
      <c r="F58" s="359"/>
      <c r="G58" s="305"/>
      <c r="H58" s="305"/>
      <c r="I58" s="305"/>
      <c r="J58" s="305"/>
      <c r="K58" s="305"/>
      <c r="L58" s="305"/>
      <c r="M58" s="305"/>
      <c r="N58" s="306"/>
      <c r="O58" s="279">
        <f t="shared" si="0"/>
        <v>0</v>
      </c>
      <c r="P58" s="5"/>
      <c r="Q58" s="5"/>
      <c r="R58" s="5"/>
      <c r="AM58" s="29"/>
      <c r="AN58" s="29"/>
      <c r="AO58" s="29"/>
      <c r="AP58" s="29"/>
      <c r="AQ58" s="29"/>
      <c r="AR58" s="29"/>
      <c r="AS58" s="29"/>
      <c r="AT58" s="29"/>
      <c r="AU58" s="29"/>
      <c r="AV58" s="29"/>
      <c r="AW58" s="29"/>
      <c r="AX58" s="29"/>
      <c r="AY58" s="29"/>
      <c r="AZ58" s="29"/>
      <c r="BA58" s="29"/>
      <c r="BB58" s="29"/>
      <c r="BC58" s="29"/>
      <c r="BD58" s="29"/>
      <c r="BE58" s="29"/>
      <c r="BF58" s="29"/>
    </row>
    <row r="59" spans="1:58" ht="21" customHeight="1">
      <c r="A59" s="280" t="s">
        <v>33</v>
      </c>
      <c r="B59" s="281"/>
      <c r="C59" s="281"/>
      <c r="D59" s="281"/>
      <c r="E59" s="281"/>
      <c r="F59" s="281"/>
      <c r="G59" s="281"/>
      <c r="H59" s="281"/>
      <c r="I59" s="281"/>
      <c r="J59" s="282"/>
      <c r="K59" s="282"/>
      <c r="L59" s="282"/>
      <c r="M59" s="282"/>
      <c r="N59" s="282"/>
      <c r="O59" s="303">
        <f>SUM(O49:O58)</f>
        <v>0</v>
      </c>
      <c r="P59" s="5"/>
      <c r="Q59" s="5"/>
      <c r="R59" s="5"/>
      <c r="AM59" s="29"/>
      <c r="AN59" s="29"/>
      <c r="AO59" s="29"/>
      <c r="AP59" s="29"/>
      <c r="AQ59" s="29"/>
      <c r="AR59" s="29"/>
      <c r="AS59" s="29"/>
      <c r="AT59" s="29"/>
      <c r="AU59" s="29"/>
      <c r="AV59" s="29"/>
      <c r="AW59" s="29"/>
      <c r="AX59" s="29"/>
      <c r="AY59" s="29"/>
      <c r="AZ59" s="29"/>
      <c r="BA59" s="29"/>
      <c r="BB59" s="29"/>
      <c r="BC59" s="29"/>
      <c r="BD59" s="29"/>
      <c r="BE59" s="29"/>
      <c r="BF59" s="29"/>
    </row>
    <row r="60" spans="1:58" ht="51.75" customHeight="1">
      <c r="A60" s="63"/>
      <c r="B60" s="294" t="str">
        <f>Page_2!A35</f>
        <v>WP0</v>
      </c>
      <c r="C60" s="294" t="str">
        <f>Page_2!A36</f>
        <v>WP1</v>
      </c>
      <c r="D60" s="294" t="str">
        <f>Page_2!A37</f>
        <v>WP2</v>
      </c>
      <c r="E60" s="294" t="str">
        <f>Page_2!A38</f>
        <v>WP3</v>
      </c>
      <c r="F60" s="294" t="str">
        <f>Page_2!A39</f>
        <v>WP4</v>
      </c>
      <c r="G60" s="294" t="str">
        <f>Page_2!A40</f>
        <v>WP5</v>
      </c>
      <c r="H60" s="294" t="str">
        <f>Page_2!A41</f>
        <v>WP6</v>
      </c>
      <c r="I60" s="294" t="s">
        <v>33</v>
      </c>
      <c r="J60" s="106"/>
      <c r="K60" s="106"/>
      <c r="L60" s="106"/>
      <c r="M60" s="106"/>
      <c r="N60" s="106"/>
      <c r="O60" s="326" t="e">
        <f>(O59-I71)/((I69-I71)+SUM(I133+I163+I192+I221))</f>
        <v>#DIV/0!</v>
      </c>
      <c r="P60" s="106"/>
      <c r="Q60" s="106"/>
      <c r="R60" s="106"/>
      <c r="Z60" s="293"/>
      <c r="AA60" s="293"/>
      <c r="AB60" s="293"/>
      <c r="AC60" s="293"/>
      <c r="AD60" s="293"/>
      <c r="AE60" s="293"/>
      <c r="AF60" s="293"/>
      <c r="AG60" s="293"/>
      <c r="AH60" s="293"/>
      <c r="AI60" s="29"/>
      <c r="AJ60" s="29"/>
      <c r="AK60" s="29"/>
      <c r="AL60" s="29"/>
      <c r="AM60" s="29"/>
      <c r="AN60" s="29"/>
      <c r="AO60" s="29"/>
      <c r="AP60" s="29"/>
      <c r="AQ60" s="29"/>
      <c r="AR60" s="29"/>
      <c r="AS60" s="293"/>
      <c r="AT60" s="293"/>
      <c r="AU60" s="293"/>
      <c r="AV60" s="293"/>
      <c r="AW60" s="293"/>
      <c r="AX60" s="293"/>
      <c r="AY60" s="293"/>
      <c r="AZ60" s="293"/>
      <c r="BA60" s="293"/>
      <c r="BB60" s="293"/>
      <c r="BC60" s="293"/>
      <c r="BD60" s="293"/>
      <c r="BE60" s="293"/>
      <c r="BF60" s="293"/>
    </row>
    <row r="61" spans="1:58" ht="13.5" customHeight="1">
      <c r="A61" s="294" t="str">
        <f t="shared" ref="A61:A68" si="1">X31</f>
        <v>P0</v>
      </c>
      <c r="B61" s="64">
        <f>SUMPRODUCT(($J$49:$J$58="P0")*($I$49:$I$58&lt;&gt;"")*($I$49:$I$58="WP0")*($O$49:$O$58))</f>
        <v>0</v>
      </c>
      <c r="C61" s="93"/>
      <c r="D61" s="93"/>
      <c r="E61" s="93"/>
      <c r="F61" s="93"/>
      <c r="G61" s="93"/>
      <c r="H61" s="93"/>
      <c r="I61" s="64">
        <f>SUM(B61:H61)</f>
        <v>0</v>
      </c>
      <c r="J61" s="106"/>
      <c r="K61" s="106"/>
      <c r="L61" s="106"/>
      <c r="M61" s="106"/>
      <c r="N61" s="106"/>
      <c r="O61" s="106"/>
      <c r="P61" s="106"/>
      <c r="Q61" s="106"/>
      <c r="R61" s="106"/>
      <c r="Z61" s="293"/>
      <c r="AA61" s="293"/>
      <c r="AB61" s="293"/>
      <c r="AC61" s="293"/>
      <c r="AD61" s="293"/>
      <c r="AE61" s="293"/>
      <c r="AF61" s="293"/>
      <c r="AG61" s="293"/>
      <c r="AH61" s="293"/>
      <c r="AI61" s="29"/>
      <c r="AJ61" s="29"/>
      <c r="AK61" s="29"/>
      <c r="AL61" s="29"/>
      <c r="AM61" s="29"/>
      <c r="AN61" s="29"/>
      <c r="AO61" s="29"/>
      <c r="AP61" s="29"/>
      <c r="AQ61" s="29"/>
      <c r="AR61" s="29"/>
      <c r="AS61" s="293"/>
      <c r="AT61" s="293"/>
      <c r="AU61" s="293"/>
      <c r="AV61" s="293"/>
      <c r="AW61" s="293"/>
      <c r="AX61" s="293"/>
      <c r="AY61" s="293"/>
      <c r="AZ61" s="293"/>
      <c r="BA61" s="293"/>
      <c r="BB61" s="293"/>
      <c r="BC61" s="293"/>
      <c r="BD61" s="293"/>
      <c r="BE61" s="293"/>
      <c r="BF61" s="293"/>
    </row>
    <row r="62" spans="1:58" ht="13.5" customHeight="1">
      <c r="A62" s="294" t="str">
        <f t="shared" si="1"/>
        <v>P1</v>
      </c>
      <c r="B62" s="93"/>
      <c r="C62" s="64">
        <f>SUMPRODUCT(($J$49:$J$58="P1")*($I$49:$I$58&lt;&gt;"")*($I$49:$I$58="WP1")*($O$49:$O$58))</f>
        <v>0</v>
      </c>
      <c r="D62" s="64">
        <f>SUMPRODUCT(($J$49:$J$58="P1")*($I$49:$I$58&lt;&gt;"")*($I$49:$I$58="WP2")*($O$49:$O$58))</f>
        <v>0</v>
      </c>
      <c r="E62" s="64">
        <f>SUMPRODUCT(($J$49:$J$58="P1")*($I$49:$I$58&lt;&gt;"")*($I$49:$I$58="WP3")*($O$49:$O$58))</f>
        <v>0</v>
      </c>
      <c r="F62" s="64">
        <f>SUMPRODUCT(($J$49:$J$58="P1")*($I$49:$I$58&lt;&gt;"")*($I$49:$I$58="WP4")*($O$49:$O$58))</f>
        <v>0</v>
      </c>
      <c r="G62" s="64">
        <f>SUMPRODUCT(($J$49:$J$58="P1")*($I$49:$I$58&lt;&gt;"")*($I$49:$I$58="WP5")*($O$49:$O$58))</f>
        <v>0</v>
      </c>
      <c r="H62" s="64">
        <f>SUMPRODUCT(($J$49:$J$58="P1")*($I$49:$I$58&lt;&gt;"")*($I$49:$I$58="WP6")*($O$49:$O$58))</f>
        <v>0</v>
      </c>
      <c r="I62" s="64">
        <f t="shared" ref="I62:I68" si="2">SUM(B62:H62)</f>
        <v>0</v>
      </c>
      <c r="J62" s="106"/>
      <c r="K62" s="106"/>
      <c r="L62" s="106"/>
      <c r="M62" s="106"/>
      <c r="N62" s="106"/>
      <c r="O62" s="106"/>
      <c r="P62" s="106"/>
      <c r="Q62" s="106"/>
      <c r="R62" s="106"/>
      <c r="Z62" s="293"/>
      <c r="AA62" s="293"/>
      <c r="AB62" s="293"/>
      <c r="AC62" s="293"/>
      <c r="AD62" s="293"/>
      <c r="AE62" s="293"/>
      <c r="AF62" s="293"/>
      <c r="AG62" s="293"/>
      <c r="AH62" s="293"/>
      <c r="AI62" s="29"/>
      <c r="AJ62" s="29"/>
      <c r="AK62" s="29"/>
      <c r="AL62" s="29"/>
      <c r="AM62" s="29"/>
      <c r="AN62" s="29"/>
      <c r="AO62" s="29"/>
      <c r="AP62" s="29"/>
      <c r="AQ62" s="29"/>
      <c r="AR62" s="29"/>
      <c r="AS62" s="293"/>
      <c r="AT62" s="293"/>
      <c r="AU62" s="293"/>
      <c r="AV62" s="293"/>
      <c r="AW62" s="293"/>
      <c r="AX62" s="293"/>
      <c r="AY62" s="293"/>
      <c r="AZ62" s="293"/>
      <c r="BA62" s="293"/>
      <c r="BB62" s="293"/>
      <c r="BC62" s="293"/>
      <c r="BD62" s="293"/>
      <c r="BE62" s="293"/>
      <c r="BF62" s="293"/>
    </row>
    <row r="63" spans="1:58" ht="13.5" customHeight="1">
      <c r="A63" s="294" t="str">
        <f t="shared" si="1"/>
        <v>P2</v>
      </c>
      <c r="B63" s="93"/>
      <c r="C63" s="64">
        <f>SUMPRODUCT(($J$49:$J$58="P2")*($I$49:$I$58&lt;&gt;"")*($I$49:$I$58="WP1")*($O$49:$O$58))</f>
        <v>0</v>
      </c>
      <c r="D63" s="64">
        <f>SUMPRODUCT(($J$49:$J$58="P2")*($I$49:$I$58&lt;&gt;"")*($I$49:$I$58="WP2")*($O$49:$O$58))</f>
        <v>0</v>
      </c>
      <c r="E63" s="64">
        <f>SUMPRODUCT(($J$49:$J$58="P2")*($I$49:$I$58&lt;&gt;"")*($I$49:$I$58="WP3")*($O$49:$O$58))</f>
        <v>0</v>
      </c>
      <c r="F63" s="64">
        <f>SUMPRODUCT(($J$49:$J$58="P2")*($I$49:$I$58&lt;&gt;"")*($I$49:$I$58="WP4")*($O$49:$O$58))</f>
        <v>0</v>
      </c>
      <c r="G63" s="64">
        <f>SUMPRODUCT(($J$49:$J$58="P2")*($I$49:$I$58&lt;&gt;"")*($I$49:$I$58="WP5")*($O$49:$O$58))</f>
        <v>0</v>
      </c>
      <c r="H63" s="64">
        <f>SUMPRODUCT(($J$49:$J$58="P2")*($I$49:$I$58&lt;&gt;"")*($I$49:$I$58="WP6")*($O$49:$O$58))</f>
        <v>0</v>
      </c>
      <c r="I63" s="64">
        <f t="shared" si="2"/>
        <v>0</v>
      </c>
      <c r="J63" s="106"/>
      <c r="K63" s="358" t="e">
        <f>IF(O60&lt;=40%,"OK","ERRORE - tale voce di spesa non può superare il 40% dei costi diretti del progetto! - ERROR - this budget line cannot exceed the cealing of 40% of the project real costs!")</f>
        <v>#DIV/0!</v>
      </c>
      <c r="L63" s="358"/>
      <c r="M63" s="106"/>
      <c r="N63" s="358" t="str">
        <f>IF(I69=O59,"OK","ERRORE - Seleziona una delle opzioni WP e/o Periodo per ogni voce di spesa / ERROR -  Select one of the option WP and/or Period per each single budget line!")</f>
        <v>OK</v>
      </c>
      <c r="O63" s="358"/>
      <c r="P63" s="106"/>
      <c r="Q63" s="106"/>
      <c r="R63" s="106"/>
      <c r="Z63" s="293"/>
      <c r="AA63" s="293"/>
      <c r="AB63" s="293"/>
      <c r="AC63" s="293"/>
      <c r="AD63" s="293"/>
      <c r="AE63" s="293"/>
      <c r="AF63" s="293"/>
      <c r="AG63" s="293"/>
      <c r="AH63" s="293"/>
      <c r="AI63" s="29"/>
      <c r="AJ63" s="29"/>
      <c r="AK63" s="29"/>
      <c r="AL63" s="29"/>
      <c r="AM63" s="29"/>
      <c r="AN63" s="29"/>
      <c r="AO63" s="29"/>
      <c r="AP63" s="29"/>
      <c r="AQ63" s="29"/>
      <c r="AR63" s="29"/>
      <c r="AS63" s="293"/>
      <c r="AT63" s="293"/>
      <c r="AU63" s="293"/>
      <c r="AV63" s="293"/>
      <c r="AW63" s="293"/>
      <c r="AX63" s="293"/>
      <c r="AY63" s="293"/>
      <c r="AZ63" s="293"/>
      <c r="BA63" s="293"/>
      <c r="BB63" s="293"/>
      <c r="BC63" s="293"/>
      <c r="BD63" s="293"/>
      <c r="BE63" s="293"/>
      <c r="BF63" s="293"/>
    </row>
    <row r="64" spans="1:58" ht="13.5" customHeight="1">
      <c r="A64" s="294" t="str">
        <f t="shared" si="1"/>
        <v>P3</v>
      </c>
      <c r="B64" s="93"/>
      <c r="C64" s="64">
        <f>SUMPRODUCT(($J$49:$J$58="P3")*($I$49:$I$58&lt;&gt;"")*($I$49:$I$58="WP1")*($O$49:$O$58))</f>
        <v>0</v>
      </c>
      <c r="D64" s="64">
        <f>SUMPRODUCT(($J$49:$J$58="P3")*($I$49:$I$58&lt;&gt;"")*($I$49:$I$58="WP2")*($O$49:$O$58))</f>
        <v>0</v>
      </c>
      <c r="E64" s="64">
        <f>SUMPRODUCT(($J$49:$J$58="P3")*($I$49:$I$58&lt;&gt;"")*($I$49:$I$58="WP3")*($O$49:$O$58))</f>
        <v>0</v>
      </c>
      <c r="F64" s="64">
        <f>SUMPRODUCT(($J$49:$J$58="P3")*($I$49:$I$58&lt;&gt;"")*($I$49:$I$58="WP4")*($O$49:$O$58))</f>
        <v>0</v>
      </c>
      <c r="G64" s="64">
        <f>SUMPRODUCT(($J$49:$J$58="P3")*($I$49:$I$58&lt;&gt;"")*($I$49:$I$58="WP5")*($O$49:$O$58))</f>
        <v>0</v>
      </c>
      <c r="H64" s="64">
        <f>SUMPRODUCT(($J$49:$J$58="P3")*($I$49:$I$58&lt;&gt;"")*($I$49:$I$58="WP6")*($O$49:$O$58))</f>
        <v>0</v>
      </c>
      <c r="I64" s="64">
        <f t="shared" si="2"/>
        <v>0</v>
      </c>
      <c r="J64" s="106"/>
      <c r="K64" s="358"/>
      <c r="L64" s="358"/>
      <c r="M64" s="106"/>
      <c r="N64" s="358"/>
      <c r="O64" s="358"/>
      <c r="P64" s="106"/>
      <c r="Q64" s="106"/>
      <c r="R64" s="106"/>
      <c r="Z64" s="293"/>
      <c r="AA64" s="293"/>
      <c r="AB64" s="293"/>
      <c r="AC64" s="293"/>
      <c r="AD64" s="293"/>
      <c r="AE64" s="293"/>
      <c r="AF64" s="293"/>
      <c r="AG64" s="293"/>
      <c r="AH64" s="293"/>
      <c r="AI64" s="29"/>
      <c r="AJ64" s="29"/>
      <c r="AK64" s="29"/>
      <c r="AL64" s="29"/>
      <c r="AM64" s="29"/>
      <c r="AN64" s="29"/>
      <c r="AO64" s="29"/>
      <c r="AP64" s="29"/>
      <c r="AQ64" s="29"/>
      <c r="AR64" s="29"/>
      <c r="AS64" s="293"/>
      <c r="AT64" s="293"/>
      <c r="AU64" s="293"/>
      <c r="AV64" s="293"/>
      <c r="AW64" s="293"/>
      <c r="AX64" s="293"/>
      <c r="AY64" s="293"/>
      <c r="AZ64" s="293"/>
      <c r="BA64" s="293"/>
      <c r="BB64" s="293"/>
      <c r="BC64" s="293"/>
      <c r="BD64" s="293"/>
      <c r="BE64" s="293"/>
      <c r="BF64" s="293"/>
    </row>
    <row r="65" spans="1:260" ht="13.5" customHeight="1">
      <c r="A65" s="294" t="str">
        <f t="shared" si="1"/>
        <v>P4</v>
      </c>
      <c r="B65" s="93"/>
      <c r="C65" s="64">
        <f>SUMPRODUCT(($J$49:$J$58="P4")*($I$49:$I$58&lt;&gt;"")*($I$49:$I$58="WP1")*($O$49:$O$58))</f>
        <v>0</v>
      </c>
      <c r="D65" s="64">
        <f>SUMPRODUCT(($J$49:$J$58="P4")*($I$49:$I$58&lt;&gt;"")*($I$49:$I$58="WP2")*($O$49:$O$58))</f>
        <v>0</v>
      </c>
      <c r="E65" s="64">
        <f>SUMPRODUCT(($J$49:$J$58="P4")*($I$49:$I$58&lt;&gt;"")*($I$49:$I$58="WP3")*($O$49:$O$58))</f>
        <v>0</v>
      </c>
      <c r="F65" s="64">
        <f>SUMPRODUCT(($J$49:$J$58="P4")*($I$49:$I$58&lt;&gt;"")*($I$49:$I$58="WP4")*($O$49:$O$58))</f>
        <v>0</v>
      </c>
      <c r="G65" s="64">
        <f>SUMPRODUCT(($J$49:$J$58="P4")*($I$49:$I$58&lt;&gt;"")*($I$49:$I$58="WP5")*($O$49:$O$58))</f>
        <v>0</v>
      </c>
      <c r="H65" s="64">
        <f>SUMPRODUCT(($J$49:$J$58="P4")*($I$49:$I$58&lt;&gt;"")*($I$49:$I$58="WP6")*($O$49:$O$58))</f>
        <v>0</v>
      </c>
      <c r="I65" s="64">
        <f t="shared" si="2"/>
        <v>0</v>
      </c>
      <c r="J65" s="106"/>
      <c r="K65" s="358"/>
      <c r="L65" s="358"/>
      <c r="M65" s="106"/>
      <c r="N65" s="358"/>
      <c r="O65" s="358"/>
      <c r="P65" s="106"/>
      <c r="Q65" s="106"/>
      <c r="R65" s="106"/>
      <c r="AB65" s="293"/>
      <c r="AC65" s="293"/>
      <c r="AD65" s="293"/>
      <c r="AE65" s="293"/>
      <c r="AF65" s="293"/>
      <c r="AG65" s="293"/>
      <c r="AH65" s="293"/>
      <c r="AI65" s="29"/>
      <c r="AJ65" s="29"/>
      <c r="AK65" s="29"/>
      <c r="AL65" s="29"/>
      <c r="AM65" s="29"/>
      <c r="AN65" s="29"/>
      <c r="AO65" s="29"/>
      <c r="AP65" s="29"/>
      <c r="AQ65" s="29"/>
      <c r="AR65" s="29"/>
      <c r="AS65" s="293"/>
      <c r="AT65" s="293"/>
      <c r="AU65" s="293"/>
      <c r="AV65" s="293"/>
      <c r="AW65" s="293"/>
      <c r="AX65" s="293"/>
      <c r="AY65" s="293"/>
      <c r="AZ65" s="293"/>
      <c r="BA65" s="293"/>
      <c r="BB65" s="293"/>
      <c r="BC65" s="293"/>
      <c r="BD65" s="293"/>
      <c r="BE65" s="293"/>
      <c r="BF65" s="293"/>
    </row>
    <row r="66" spans="1:260" ht="13.5" customHeight="1">
      <c r="A66" s="294" t="str">
        <f t="shared" si="1"/>
        <v>P5</v>
      </c>
      <c r="B66" s="93"/>
      <c r="C66" s="64">
        <f>SUMPRODUCT(($J$49:$J$58="P5")*($I$49:$I$58&lt;&gt;"")*($I$49:$I$58="WP1")*($O$49:$O$58))</f>
        <v>0</v>
      </c>
      <c r="D66" s="64">
        <f>SUMPRODUCT(($J$49:$J$58="P5")*($I$49:$I$58&lt;&gt;"")*($I$49:$I$58="WP2")*($O$49:$O$58))</f>
        <v>0</v>
      </c>
      <c r="E66" s="64">
        <f>SUMPRODUCT(($J$49:$J$58="P5")*($I$49:$I$58&lt;&gt;"")*($I$49:$I$58="WP3")*($O$49:$O$58))</f>
        <v>0</v>
      </c>
      <c r="F66" s="64">
        <f>SUMPRODUCT(($J$49:$J$58="P5")*($I$49:$I$58&lt;&gt;"")*($I$49:$I$58="WP4")*($O$49:$O$58))</f>
        <v>0</v>
      </c>
      <c r="G66" s="64">
        <f>SUMPRODUCT(($J$49:$J$58="P5")*($I$49:$I$58&lt;&gt;"")*($I$49:$I$58="WP5")*($O$49:$O$58))</f>
        <v>0</v>
      </c>
      <c r="H66" s="64">
        <f>SUMPRODUCT(($J$49:$J$58="P5")*($I$49:$I$58&lt;&gt;"")*($I$49:$I$58="WP6")*($O$49:$O$58))</f>
        <v>0</v>
      </c>
      <c r="I66" s="64">
        <f t="shared" si="2"/>
        <v>0</v>
      </c>
      <c r="J66" s="106"/>
      <c r="K66" s="358"/>
      <c r="L66" s="358"/>
      <c r="M66" s="106"/>
      <c r="N66" s="358"/>
      <c r="O66" s="358"/>
      <c r="P66" s="106"/>
      <c r="Q66" s="106"/>
      <c r="R66" s="106"/>
      <c r="AB66" s="293"/>
      <c r="AC66" s="293"/>
      <c r="AD66" s="293"/>
      <c r="AE66" s="293"/>
      <c r="AF66" s="293"/>
      <c r="AG66" s="293"/>
      <c r="AH66" s="293"/>
      <c r="AI66" s="29"/>
      <c r="AJ66" s="29"/>
      <c r="AK66" s="29"/>
      <c r="AL66" s="29"/>
      <c r="AM66" s="29"/>
      <c r="AN66" s="29"/>
      <c r="AO66" s="29"/>
      <c r="AP66" s="29"/>
      <c r="AQ66" s="29"/>
      <c r="AR66" s="29"/>
      <c r="AS66" s="293"/>
      <c r="AT66" s="293"/>
      <c r="AU66" s="293"/>
      <c r="AV66" s="293"/>
      <c r="AW66" s="293"/>
      <c r="AX66" s="293"/>
      <c r="AY66" s="293"/>
      <c r="AZ66" s="293"/>
      <c r="BA66" s="293"/>
      <c r="BB66" s="293"/>
      <c r="BC66" s="293"/>
      <c r="BD66" s="293"/>
      <c r="BE66" s="293"/>
      <c r="BF66" s="293"/>
    </row>
    <row r="67" spans="1:260" ht="13.5" customHeight="1">
      <c r="A67" s="294" t="str">
        <f t="shared" si="1"/>
        <v>P6</v>
      </c>
      <c r="B67" s="93"/>
      <c r="C67" s="64">
        <f>SUMPRODUCT(($J$49:$J$58="P6")*($I$49:$I$58&lt;&gt;"")*($I$49:$I$58="WP1")*($O$49:$O$58))</f>
        <v>0</v>
      </c>
      <c r="D67" s="64">
        <f>SUMPRODUCT(($J$49:$J$58="P6")*($I$49:$I$58&lt;&gt;"")*($I$49:$I$58="WP2")*($O$49:$O$58))</f>
        <v>0</v>
      </c>
      <c r="E67" s="64">
        <f>SUMPRODUCT(($J$49:$J$58="P6")*($I$49:$I$58&lt;&gt;"")*($I$49:$I$58="WP3")*($O$49:$O$58))</f>
        <v>0</v>
      </c>
      <c r="F67" s="64">
        <f>SUMPRODUCT(($J$49:$J$58="P6")*($I$49:$I$58&lt;&gt;"")*($I$49:$I$58="WP4")*($O$49:$O$58))</f>
        <v>0</v>
      </c>
      <c r="G67" s="64">
        <f>SUMPRODUCT(($J$49:$J$58="P6")*($I$49:$I$58&lt;&gt;"")*($I$49:$I$58="WP5")*($O$49:$O$58))</f>
        <v>0</v>
      </c>
      <c r="H67" s="64">
        <f>SUMPRODUCT(($J$49:$J$58="P6")*($I$49:$I$58&lt;&gt;"")*($I$49:$I$58="WP6")*($O$49:$O$58))</f>
        <v>0</v>
      </c>
      <c r="I67" s="64">
        <f t="shared" si="2"/>
        <v>0</v>
      </c>
      <c r="J67" s="106"/>
      <c r="K67" s="358"/>
      <c r="L67" s="358"/>
      <c r="M67" s="106"/>
      <c r="N67" s="358"/>
      <c r="O67" s="358"/>
      <c r="P67" s="106"/>
      <c r="Q67" s="106"/>
      <c r="R67" s="106"/>
      <c r="AB67" s="293"/>
      <c r="AC67" s="293"/>
      <c r="AD67" s="293"/>
      <c r="AE67" s="293"/>
      <c r="AF67" s="293"/>
      <c r="AG67" s="293"/>
      <c r="AH67" s="293"/>
      <c r="AI67" s="29"/>
      <c r="AJ67" s="29"/>
      <c r="AK67" s="29"/>
      <c r="AL67" s="29"/>
      <c r="AM67" s="29"/>
      <c r="AN67" s="29"/>
      <c r="AO67" s="29"/>
      <c r="AP67" s="29"/>
      <c r="AQ67" s="29"/>
      <c r="AR67" s="29"/>
      <c r="AS67" s="293"/>
      <c r="AT67" s="293"/>
      <c r="AU67" s="293"/>
      <c r="AV67" s="293"/>
      <c r="AW67" s="293"/>
      <c r="AX67" s="293"/>
      <c r="AY67" s="293"/>
      <c r="AZ67" s="293"/>
      <c r="BA67" s="293"/>
      <c r="BB67" s="293"/>
      <c r="BC67" s="293"/>
      <c r="BD67" s="293"/>
      <c r="BE67" s="293"/>
      <c r="BF67" s="293"/>
    </row>
    <row r="68" spans="1:260" ht="13.5" customHeight="1">
      <c r="A68" s="294" t="str">
        <f t="shared" si="1"/>
        <v>P7</v>
      </c>
      <c r="B68" s="93"/>
      <c r="C68" s="64">
        <f>SUMPRODUCT(($J$49:$J$58="P7")*($I$49:$I$58&lt;&gt;"")*($I$49:$I$58="WP1")*($O$49:$O$58))</f>
        <v>0</v>
      </c>
      <c r="D68" s="64">
        <f>SUMPRODUCT(($J$49:$J$58="P7")*($I$49:$I$58&lt;&gt;"")*($I$49:$I$58="WP2")*($O$49:$O$58))</f>
        <v>0</v>
      </c>
      <c r="E68" s="64">
        <f>SUMPRODUCT(($J$49:$J$58="P7")*($I$49:$I$58&lt;&gt;"")*($I$49:$I$58="WP3")*($O$49:$O$58))</f>
        <v>0</v>
      </c>
      <c r="F68" s="64">
        <f>SUMPRODUCT(($J$49:$J$58="P7")*($I$49:$I$58&lt;&gt;"")*($I$49:$I$58="WP4")*($O$49:$O$58))</f>
        <v>0</v>
      </c>
      <c r="G68" s="64">
        <f>SUMPRODUCT(($J$49:$J$58="P7")*($I$49:$I$58&lt;&gt;"")*($I$49:$I$58="WP5")*($O$49:$O$58))</f>
        <v>0</v>
      </c>
      <c r="H68" s="64">
        <f>SUMPRODUCT(($J$49:$J$58="P7")*($I$49:$I$58&lt;&gt;"")*($I$49:$I$58="WP6")*($O$49:$O$58))</f>
        <v>0</v>
      </c>
      <c r="I68" s="64">
        <f t="shared" si="2"/>
        <v>0</v>
      </c>
      <c r="J68" s="106"/>
      <c r="K68" s="358"/>
      <c r="L68" s="358"/>
      <c r="M68" s="106"/>
      <c r="N68" s="358"/>
      <c r="O68" s="358"/>
      <c r="P68" s="106"/>
      <c r="Q68" s="106"/>
      <c r="R68" s="106"/>
      <c r="S68" s="27"/>
      <c r="T68" s="370"/>
      <c r="U68" s="370"/>
      <c r="V68" s="293"/>
      <c r="X68" s="30"/>
      <c r="Y68" s="293"/>
      <c r="AB68" s="293"/>
      <c r="AC68" s="293"/>
      <c r="AD68" s="293"/>
      <c r="AE68" s="293"/>
      <c r="AF68" s="293"/>
      <c r="AG68" s="293"/>
      <c r="AH68" s="293"/>
      <c r="AI68" s="29"/>
      <c r="AJ68" s="29"/>
      <c r="AK68" s="29"/>
      <c r="AL68" s="29"/>
      <c r="AM68" s="29"/>
      <c r="AN68" s="29"/>
      <c r="AO68" s="29"/>
      <c r="AP68" s="29"/>
      <c r="AQ68" s="29"/>
      <c r="AR68" s="29"/>
      <c r="AS68" s="293"/>
      <c r="AT68" s="293"/>
      <c r="AU68" s="293"/>
      <c r="AV68" s="293"/>
      <c r="AW68" s="293"/>
      <c r="AX68" s="293"/>
      <c r="AY68" s="293"/>
      <c r="AZ68" s="293"/>
      <c r="BA68" s="293"/>
      <c r="BB68" s="293"/>
      <c r="BC68" s="293"/>
      <c r="BD68" s="293"/>
      <c r="BE68" s="293"/>
      <c r="BF68" s="293"/>
    </row>
    <row r="69" spans="1:260" ht="17.25" customHeight="1">
      <c r="A69" s="65" t="s">
        <v>33</v>
      </c>
      <c r="B69" s="66">
        <f>SUM(B$61:B$68)</f>
        <v>0</v>
      </c>
      <c r="C69" s="66">
        <f>SUM(C$61:C$68)</f>
        <v>0</v>
      </c>
      <c r="D69" s="66">
        <f>SUM(D$61:D$68)</f>
        <v>0</v>
      </c>
      <c r="E69" s="66">
        <f t="shared" ref="E69:G69" si="3">SUM(E$61:E$68)</f>
        <v>0</v>
      </c>
      <c r="F69" s="66">
        <f t="shared" si="3"/>
        <v>0</v>
      </c>
      <c r="G69" s="66">
        <f t="shared" si="3"/>
        <v>0</v>
      </c>
      <c r="H69" s="66">
        <f>SUM(H$61:H$68)</f>
        <v>0</v>
      </c>
      <c r="I69" s="66">
        <f>SUM(B69:H69)</f>
        <v>0</v>
      </c>
      <c r="J69" s="106"/>
      <c r="K69" s="358"/>
      <c r="L69" s="358"/>
      <c r="M69" s="106"/>
      <c r="N69" s="358"/>
      <c r="O69" s="358"/>
      <c r="P69" s="106"/>
      <c r="Q69" s="106"/>
      <c r="R69" s="106"/>
      <c r="T69" s="370"/>
      <c r="U69" s="370"/>
      <c r="V69" s="293"/>
      <c r="X69" s="30"/>
      <c r="Y69" s="293"/>
      <c r="AB69" s="293"/>
      <c r="AC69" s="293"/>
      <c r="AD69" s="293"/>
      <c r="AE69" s="293"/>
      <c r="AF69" s="293"/>
      <c r="AG69" s="293"/>
      <c r="AH69" s="293"/>
      <c r="AI69" s="29"/>
      <c r="AJ69" s="29"/>
      <c r="AK69" s="29"/>
      <c r="AL69" s="29"/>
      <c r="AM69" s="29"/>
      <c r="AN69" s="29"/>
      <c r="AO69" s="29"/>
      <c r="AP69" s="29"/>
      <c r="AQ69" s="29"/>
      <c r="AR69" s="29"/>
      <c r="AS69" s="293"/>
      <c r="AT69" s="293"/>
      <c r="AU69" s="293"/>
      <c r="AV69" s="293"/>
      <c r="AW69" s="293"/>
      <c r="AX69" s="293"/>
      <c r="AY69" s="293"/>
      <c r="AZ69" s="293"/>
      <c r="BA69" s="293"/>
      <c r="BB69" s="293"/>
      <c r="BC69" s="293"/>
      <c r="BD69" s="293"/>
      <c r="BE69" s="293"/>
      <c r="BF69" s="293"/>
    </row>
    <row r="70" spans="1:260" ht="24" customHeight="1">
      <c r="A70" s="65" t="s">
        <v>54</v>
      </c>
      <c r="B70" s="94"/>
      <c r="C70" s="66">
        <f>SUMPRODUCT(($I$49:$I$58="WP1")*($K$49:$K$58&lt;&gt;"")*($K$49:$K$58="fuori area / outside the area")*($O$49:$O$58))</f>
        <v>0</v>
      </c>
      <c r="D70" s="66">
        <f>SUMPRODUCT(($I$49:$I$58="WP2")*($K$49:$K$58&lt;&gt;"")*($K$49:$K$58="fuori area / outside the area")*($O$49:$O$58))</f>
        <v>0</v>
      </c>
      <c r="E70" s="66">
        <f>SUMPRODUCT(($I$49:$I$58="WP3")*($K$49:$K$58&lt;&gt;"")*($K$49:$K$58="fuori area / outside the area")*($O$49:$O$58))</f>
        <v>0</v>
      </c>
      <c r="F70" s="66">
        <f>SUMPRODUCT(($I$49:$I$58="WP4")*($K$49:$K$58&lt;&gt;"")*($K$49:$K$58="fuori area / outside the area")*($O$49:$O$58))</f>
        <v>0</v>
      </c>
      <c r="G70" s="66">
        <f>SUMPRODUCT(($I$49:$I$58="WP5")*($K$49:$K$58&lt;&gt;"")*($K$49:$K$58="fuori area / outside the area")*($O$49:$O$58))</f>
        <v>0</v>
      </c>
      <c r="H70" s="66">
        <f>SUMPRODUCT(($I$49:$I$58="WP6")*($K$49:$K$58&lt;&gt;"")*($K$49:$K$58="fuori area / outside the area")*($O$49:$O$58))</f>
        <v>0</v>
      </c>
      <c r="I70" s="66">
        <f>SUM(B70:H70)</f>
        <v>0</v>
      </c>
      <c r="J70" s="106"/>
      <c r="K70" s="106"/>
      <c r="L70" s="106"/>
      <c r="M70" s="106"/>
      <c r="N70" s="106"/>
      <c r="O70" s="106"/>
      <c r="P70" s="106"/>
      <c r="Q70" s="106"/>
      <c r="R70" s="106"/>
      <c r="S70" s="31"/>
      <c r="T70" s="31"/>
      <c r="U70" s="31"/>
      <c r="V70" s="293"/>
      <c r="X70" s="293"/>
      <c r="Y70" s="293"/>
      <c r="AB70" s="293"/>
      <c r="AC70" s="293"/>
      <c r="AD70" s="293"/>
      <c r="AE70" s="293"/>
      <c r="AF70" s="293"/>
      <c r="AG70" s="293"/>
      <c r="AH70" s="293"/>
      <c r="AI70" s="29"/>
      <c r="AJ70" s="29"/>
      <c r="AK70" s="29"/>
      <c r="AL70" s="29"/>
      <c r="AM70" s="29"/>
      <c r="AN70" s="29"/>
      <c r="AO70" s="29"/>
      <c r="AP70" s="29"/>
      <c r="AQ70" s="29"/>
      <c r="AR70" s="29"/>
      <c r="AS70" s="293"/>
      <c r="AT70" s="293"/>
      <c r="AU70" s="293"/>
      <c r="AV70" s="293"/>
      <c r="AW70" s="293"/>
      <c r="AX70" s="293"/>
      <c r="AY70" s="293"/>
      <c r="AZ70" s="293"/>
      <c r="BA70" s="293"/>
      <c r="BB70" s="293"/>
      <c r="BC70" s="293"/>
      <c r="BD70" s="293"/>
      <c r="BE70" s="293"/>
      <c r="BF70" s="293"/>
    </row>
    <row r="71" spans="1:260" ht="31.5" customHeight="1">
      <c r="A71" s="65" t="s">
        <v>173</v>
      </c>
      <c r="B71" s="66">
        <f>SUMPRODUCT(($I$49:$I$58="WP0")*($H$49:$H$58&lt;&gt;"")*($H$49:$H$58="SI/YES")*($O$49:$O$58))</f>
        <v>0</v>
      </c>
      <c r="C71" s="66">
        <f>SUMPRODUCT(($I$49:$I$58="WP1")*($H$49:$H$58&lt;&gt;"")*($H$49:$H$58="SI/YES")*($O$49:$O$58))</f>
        <v>0</v>
      </c>
      <c r="D71" s="66">
        <f>SUMPRODUCT(($I$49:$I$58="WP2")*($H$49:$H$58&lt;&gt;"")*($H$49:$H$58="SI/YES")*($O$49:$O$58))</f>
        <v>0</v>
      </c>
      <c r="E71" s="66">
        <f>SUMPRODUCT(($I$49:$I$58="WP3")*($H$49:$H$58&lt;&gt;"")*($H$49:$H$58="SI/YES")*($O$49:$O$58))</f>
        <v>0</v>
      </c>
      <c r="F71" s="66">
        <f>SUMPRODUCT(($I$49:$I$58="WP4")*($H$49:$H$58&lt;&gt;"")*($H$49:$H$58="SI/YES")*($O$49:$O$58))</f>
        <v>0</v>
      </c>
      <c r="G71" s="66">
        <f>SUMPRODUCT(($I$49:$I$58="WP5")*($H$49:$H$58&lt;&gt;"")*($H$49:$H$58="SI/YES")*($O$49:$O$58))</f>
        <v>0</v>
      </c>
      <c r="H71" s="66">
        <f>SUMPRODUCT(($I$49:$I$58="WP6")*($H$49:$H$58&lt;&gt;"")*($H$49:$H$58="SI/YES")*($O$49:$O$58))</f>
        <v>0</v>
      </c>
      <c r="I71" s="66">
        <f>SUM(B71:H71)</f>
        <v>0</v>
      </c>
      <c r="J71" s="107"/>
      <c r="K71" s="107"/>
      <c r="L71" s="107"/>
      <c r="M71" s="107"/>
      <c r="N71" s="107"/>
      <c r="O71" s="108"/>
      <c r="P71" s="108"/>
      <c r="Q71" s="108"/>
      <c r="R71" s="108"/>
      <c r="S71" s="31"/>
      <c r="T71" s="31"/>
      <c r="U71" s="31"/>
      <c r="V71" s="293"/>
      <c r="X71" s="293"/>
      <c r="Y71" s="293"/>
      <c r="AB71" s="293"/>
      <c r="AC71" s="293"/>
      <c r="AD71" s="293"/>
      <c r="AE71" s="293"/>
      <c r="AF71" s="293"/>
      <c r="AG71" s="293"/>
      <c r="AH71" s="293"/>
      <c r="AI71" s="293"/>
      <c r="AJ71" s="293"/>
      <c r="AK71" s="293"/>
      <c r="AL71" s="293"/>
      <c r="AM71" s="293"/>
      <c r="AN71" s="293"/>
      <c r="AO71" s="293"/>
      <c r="AP71" s="293"/>
      <c r="AQ71" s="293"/>
      <c r="AR71" s="293"/>
      <c r="AS71" s="293"/>
      <c r="AT71" s="293"/>
      <c r="AU71" s="293"/>
      <c r="AV71" s="293"/>
      <c r="AW71" s="293"/>
      <c r="AX71" s="293"/>
      <c r="AY71" s="293"/>
      <c r="AZ71" s="293"/>
      <c r="BA71" s="293"/>
      <c r="BB71" s="293"/>
      <c r="BC71" s="293"/>
      <c r="BD71" s="293"/>
      <c r="BE71" s="293"/>
      <c r="BF71" s="293"/>
    </row>
    <row r="72" spans="1:260" ht="8.25" customHeight="1">
      <c r="A72" s="32"/>
      <c r="B72" s="32"/>
      <c r="C72" s="32"/>
      <c r="D72" s="32"/>
      <c r="E72" s="32"/>
      <c r="F72" s="32"/>
      <c r="G72" s="32"/>
      <c r="H72" s="32"/>
      <c r="I72" s="32"/>
      <c r="J72" s="32"/>
      <c r="K72" s="32"/>
      <c r="L72" s="32"/>
      <c r="M72" s="32"/>
      <c r="N72" s="32"/>
      <c r="S72" s="31"/>
      <c r="T72" s="31"/>
      <c r="U72" s="31"/>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row>
    <row r="73" spans="1:260" ht="9.75" hidden="1" customHeight="1">
      <c r="A73" s="382"/>
      <c r="B73" s="382"/>
      <c r="C73" s="382"/>
      <c r="D73" s="60"/>
      <c r="E73" s="9"/>
      <c r="F73" s="18"/>
      <c r="G73" s="18"/>
      <c r="H73" s="18"/>
      <c r="I73" s="18"/>
      <c r="J73" s="18"/>
      <c r="K73" s="18"/>
      <c r="L73" s="18"/>
      <c r="M73" s="18"/>
      <c r="N73" s="18"/>
      <c r="O73" s="18"/>
      <c r="P73" s="18"/>
      <c r="Q73" s="18"/>
      <c r="R73" s="18"/>
      <c r="S73" s="19"/>
      <c r="T73" s="19"/>
      <c r="U73" s="19"/>
    </row>
    <row r="74" spans="1:260" ht="10.5" hidden="1" customHeight="1">
      <c r="A74" s="380"/>
      <c r="B74" s="380"/>
      <c r="C74" s="380"/>
      <c r="D74" s="61"/>
      <c r="E74" s="16"/>
      <c r="F74" s="18"/>
      <c r="G74" s="18"/>
      <c r="H74" s="18"/>
      <c r="I74" s="18"/>
      <c r="J74" s="18"/>
      <c r="K74" s="18"/>
      <c r="L74" s="18"/>
      <c r="M74" s="18"/>
      <c r="N74" s="18"/>
      <c r="O74" s="18"/>
      <c r="P74" s="18"/>
      <c r="Q74" s="18"/>
      <c r="R74" s="18"/>
      <c r="S74" s="19"/>
      <c r="T74" s="19"/>
      <c r="U74" s="19"/>
    </row>
    <row r="75" spans="1:260" ht="8.25" customHeight="1">
      <c r="A75" s="14"/>
      <c r="B75" s="14"/>
      <c r="C75" s="14"/>
      <c r="D75" s="14"/>
      <c r="E75" s="14"/>
      <c r="F75" s="14"/>
      <c r="G75" s="14"/>
      <c r="H75" s="14"/>
      <c r="I75" s="14"/>
      <c r="J75" s="14"/>
      <c r="K75" s="14"/>
      <c r="L75" s="14"/>
      <c r="M75" s="14"/>
      <c r="N75" s="14"/>
      <c r="O75" s="14"/>
      <c r="P75" s="14"/>
      <c r="Q75" s="14"/>
      <c r="R75" s="14"/>
      <c r="S75" s="293"/>
      <c r="T75" s="293"/>
      <c r="U75" s="293"/>
      <c r="V75" s="293"/>
      <c r="W75" s="293"/>
      <c r="X75" s="293"/>
      <c r="Y75" s="293"/>
      <c r="Z75" s="293"/>
      <c r="AA75" s="293"/>
      <c r="AB75" s="293"/>
      <c r="AC75" s="293"/>
      <c r="AD75" s="293"/>
      <c r="AE75" s="293"/>
      <c r="AF75" s="293"/>
      <c r="AG75" s="293"/>
      <c r="AH75" s="293"/>
      <c r="AI75" s="293"/>
      <c r="AJ75" s="293"/>
      <c r="AK75" s="293"/>
      <c r="AL75" s="293"/>
      <c r="AM75" s="293"/>
      <c r="AN75" s="293"/>
      <c r="AO75" s="293"/>
      <c r="AP75" s="293"/>
      <c r="AQ75" s="293"/>
      <c r="AR75" s="293"/>
      <c r="AS75" s="293"/>
      <c r="AT75" s="293"/>
      <c r="AU75" s="293"/>
      <c r="AV75" s="293"/>
      <c r="AW75" s="293"/>
      <c r="AX75" s="293"/>
      <c r="AY75" s="293"/>
      <c r="AZ75" s="293"/>
      <c r="BA75" s="293"/>
      <c r="BB75" s="293"/>
      <c r="BC75" s="293"/>
      <c r="BD75" s="293"/>
      <c r="BE75" s="293"/>
      <c r="BF75" s="293"/>
    </row>
    <row r="76" spans="1:260" ht="42.75" customHeight="1">
      <c r="A76" s="351" t="s">
        <v>174</v>
      </c>
      <c r="B76" s="351"/>
      <c r="C76" s="351"/>
      <c r="D76" s="351"/>
      <c r="E76" s="351"/>
      <c r="F76" s="351"/>
      <c r="G76" s="351"/>
      <c r="H76" s="351"/>
      <c r="I76" s="351"/>
      <c r="J76" s="351"/>
      <c r="K76" s="351"/>
      <c r="L76" s="351"/>
      <c r="M76" s="351"/>
      <c r="N76" s="351"/>
      <c r="O76" s="351"/>
      <c r="P76" s="292"/>
      <c r="Q76" s="292"/>
      <c r="R76" s="292"/>
    </row>
    <row r="77" spans="1:260" ht="4.5" customHeight="1">
      <c r="A77" s="14"/>
      <c r="B77" s="14"/>
      <c r="C77" s="14"/>
      <c r="D77" s="14"/>
      <c r="E77" s="14"/>
      <c r="F77" s="14"/>
      <c r="G77" s="14"/>
      <c r="H77" s="14"/>
      <c r="I77" s="14"/>
      <c r="J77" s="14"/>
      <c r="K77" s="14"/>
      <c r="L77" s="14"/>
      <c r="M77" s="14"/>
      <c r="N77" s="14"/>
      <c r="O77" s="14"/>
      <c r="P77" s="14"/>
      <c r="Q77" s="14"/>
      <c r="R77" s="14"/>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row>
    <row r="78" spans="1:260" ht="16.5" customHeight="1">
      <c r="A78" s="95" t="s">
        <v>137</v>
      </c>
      <c r="B78" s="14"/>
      <c r="C78" s="14"/>
      <c r="D78" s="14"/>
      <c r="E78" s="14"/>
      <c r="F78" s="14"/>
      <c r="G78" s="14"/>
      <c r="H78" s="14"/>
      <c r="I78" s="14"/>
      <c r="J78" s="14"/>
      <c r="K78" s="14"/>
      <c r="L78" s="14"/>
      <c r="M78" s="14"/>
      <c r="N78" s="14"/>
      <c r="O78" s="14"/>
      <c r="P78" s="14"/>
      <c r="Q78" s="14"/>
      <c r="R78" s="14"/>
      <c r="S78" s="293"/>
      <c r="T78" s="293"/>
      <c r="U78" s="293"/>
      <c r="V78" s="293"/>
      <c r="W78" s="293"/>
      <c r="X78" s="293"/>
      <c r="Y78" s="293"/>
      <c r="Z78" s="293"/>
      <c r="AA78" s="293"/>
      <c r="AB78" s="293"/>
      <c r="AC78" s="293"/>
      <c r="AD78" s="293"/>
      <c r="AE78" s="293"/>
      <c r="AF78" s="293"/>
      <c r="AG78" s="293"/>
      <c r="AH78" s="293"/>
      <c r="AI78" s="293"/>
      <c r="AJ78" s="293"/>
      <c r="AK78" s="293"/>
      <c r="AL78" s="293"/>
      <c r="AM78" s="293"/>
      <c r="AN78" s="293"/>
      <c r="AO78" s="293"/>
      <c r="AP78" s="293"/>
      <c r="AQ78" s="293"/>
      <c r="AR78" s="293"/>
      <c r="AS78" s="293"/>
      <c r="AT78" s="293"/>
      <c r="AU78" s="293"/>
      <c r="AV78" s="293"/>
      <c r="AW78" s="293"/>
      <c r="AX78" s="293"/>
      <c r="AY78" s="293"/>
      <c r="AZ78" s="293"/>
      <c r="BA78" s="293"/>
      <c r="BB78" s="293"/>
      <c r="BC78" s="293"/>
      <c r="BD78" s="293"/>
      <c r="BE78" s="293"/>
      <c r="BF78" s="293"/>
    </row>
    <row r="79" spans="1:260" ht="3.75" customHeight="1">
      <c r="A79" s="33"/>
      <c r="B79" s="14"/>
      <c r="C79" s="14"/>
      <c r="D79" s="14"/>
      <c r="E79" s="14"/>
      <c r="F79" s="14"/>
      <c r="G79" s="14"/>
      <c r="H79" s="14"/>
      <c r="I79" s="14"/>
      <c r="J79" s="14"/>
      <c r="K79" s="14"/>
      <c r="L79" s="14"/>
      <c r="M79" s="14"/>
      <c r="N79" s="14"/>
      <c r="O79" s="14"/>
      <c r="P79" s="14"/>
      <c r="Q79" s="14"/>
      <c r="R79" s="14"/>
      <c r="S79" s="293"/>
      <c r="T79" s="293"/>
      <c r="U79" s="293"/>
      <c r="V79" s="293"/>
      <c r="W79" s="293"/>
      <c r="X79" s="293"/>
      <c r="Y79" s="293"/>
      <c r="Z79" s="293"/>
      <c r="AA79" s="293"/>
      <c r="AB79" s="293"/>
      <c r="AC79" s="293"/>
      <c r="AD79" s="293"/>
      <c r="AE79" s="293"/>
      <c r="AF79" s="293"/>
      <c r="AG79" s="293"/>
      <c r="AH79" s="293"/>
      <c r="AI79" s="293"/>
      <c r="AJ79" s="293"/>
      <c r="AK79" s="293"/>
      <c r="AL79" s="293"/>
      <c r="AM79" s="293"/>
      <c r="AN79" s="293"/>
      <c r="AO79" s="293"/>
      <c r="AP79" s="293"/>
      <c r="AQ79" s="293"/>
      <c r="AR79" s="293"/>
      <c r="AS79" s="293"/>
      <c r="AT79" s="293"/>
      <c r="AU79" s="293"/>
      <c r="AV79" s="293"/>
      <c r="AW79" s="293"/>
      <c r="AX79" s="293"/>
      <c r="AY79" s="293"/>
      <c r="AZ79" s="293"/>
      <c r="BA79" s="293"/>
      <c r="BB79" s="293"/>
      <c r="BC79" s="293"/>
      <c r="BD79" s="293"/>
      <c r="BE79" s="293"/>
      <c r="BF79" s="293"/>
    </row>
    <row r="80" spans="1:260" ht="22.5" customHeight="1">
      <c r="A80" s="381" t="s">
        <v>209</v>
      </c>
      <c r="B80" s="381"/>
      <c r="C80" s="381"/>
      <c r="D80" s="381"/>
      <c r="E80" s="381"/>
      <c r="F80" s="381"/>
      <c r="G80" s="381"/>
      <c r="H80" s="381"/>
      <c r="I80" s="381"/>
      <c r="J80" s="381"/>
      <c r="K80" s="381"/>
      <c r="L80" s="381"/>
      <c r="M80" s="381"/>
      <c r="N80" s="381"/>
      <c r="O80" s="381"/>
      <c r="P80" s="381"/>
      <c r="Q80" s="298"/>
      <c r="R80" s="298"/>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row>
    <row r="81" spans="1:58" ht="72" customHeight="1">
      <c r="A81" s="63"/>
      <c r="B81" s="294" t="str">
        <f>B60</f>
        <v>WP0</v>
      </c>
      <c r="C81" s="294" t="str">
        <f t="shared" ref="C81:H81" si="4">C60</f>
        <v>WP1</v>
      </c>
      <c r="D81" s="294" t="str">
        <f t="shared" si="4"/>
        <v>WP2</v>
      </c>
      <c r="E81" s="294" t="str">
        <f t="shared" si="4"/>
        <v>WP3</v>
      </c>
      <c r="F81" s="294" t="str">
        <f t="shared" si="4"/>
        <v>WP4</v>
      </c>
      <c r="G81" s="294" t="str">
        <f t="shared" si="4"/>
        <v>WP5</v>
      </c>
      <c r="H81" s="294" t="str">
        <f t="shared" si="4"/>
        <v>WP6</v>
      </c>
      <c r="I81" s="294" t="s">
        <v>33</v>
      </c>
      <c r="J81" s="106"/>
      <c r="K81" s="106"/>
      <c r="L81" s="106"/>
      <c r="M81" s="106"/>
      <c r="N81" s="106"/>
      <c r="O81" s="106"/>
      <c r="P81" s="106"/>
      <c r="Q81" s="106"/>
      <c r="R81" s="106"/>
      <c r="T81" s="360"/>
      <c r="U81" s="360"/>
      <c r="V81" s="293"/>
      <c r="W81" s="12"/>
      <c r="X81" s="24"/>
      <c r="Y81" s="293"/>
      <c r="Z81" s="293"/>
      <c r="AA81" s="293"/>
      <c r="AB81" s="293"/>
      <c r="AH81" s="293"/>
      <c r="AI81" s="293"/>
      <c r="AJ81" s="293"/>
      <c r="AK81" s="293"/>
      <c r="AL81" s="293"/>
      <c r="AM81" s="293"/>
      <c r="AN81" s="293"/>
      <c r="AO81" s="293"/>
      <c r="AP81" s="293"/>
      <c r="AQ81" s="293"/>
      <c r="AR81" s="293"/>
      <c r="AS81" s="293"/>
      <c r="AT81" s="293"/>
      <c r="AU81" s="293"/>
      <c r="AV81" s="293"/>
      <c r="AW81" s="293"/>
      <c r="AX81" s="293"/>
      <c r="AY81" s="293"/>
      <c r="AZ81" s="293"/>
      <c r="BA81" s="293"/>
      <c r="BB81" s="293"/>
      <c r="BC81" s="293"/>
      <c r="BD81" s="293"/>
      <c r="BE81" s="293"/>
      <c r="BF81" s="293"/>
    </row>
    <row r="82" spans="1:58" ht="13.5" customHeight="1">
      <c r="A82" s="294" t="str">
        <f>A61</f>
        <v>P0</v>
      </c>
      <c r="B82" s="93"/>
      <c r="C82" s="93"/>
      <c r="D82" s="93"/>
      <c r="E82" s="93"/>
      <c r="F82" s="93"/>
      <c r="G82" s="93"/>
      <c r="H82" s="93"/>
      <c r="I82" s="93"/>
      <c r="J82" s="106"/>
      <c r="K82" s="106"/>
      <c r="L82" s="106"/>
      <c r="M82" s="106"/>
      <c r="N82" s="106"/>
      <c r="O82" s="106"/>
      <c r="P82" s="106"/>
      <c r="Q82" s="106"/>
      <c r="R82" s="106"/>
      <c r="T82" s="371"/>
      <c r="U82" s="371"/>
      <c r="V82" s="293"/>
      <c r="W82" s="12"/>
      <c r="X82" s="30"/>
      <c r="Y82" s="293"/>
      <c r="Z82" s="293"/>
      <c r="AA82" s="293"/>
      <c r="AB82" s="293"/>
      <c r="AH82" s="293"/>
      <c r="AI82" s="293"/>
      <c r="AJ82" s="293"/>
      <c r="AK82" s="293"/>
      <c r="AL82" s="293"/>
      <c r="AM82" s="293"/>
      <c r="AN82" s="293"/>
      <c r="AO82" s="293"/>
      <c r="AP82" s="293"/>
      <c r="AQ82" s="293"/>
      <c r="AR82" s="293"/>
      <c r="AS82" s="293"/>
      <c r="AT82" s="293"/>
      <c r="AU82" s="293"/>
      <c r="AV82" s="293"/>
      <c r="AW82" s="293"/>
      <c r="AX82" s="293"/>
      <c r="AY82" s="293"/>
      <c r="AZ82" s="293"/>
      <c r="BA82" s="293"/>
      <c r="BB82" s="293"/>
      <c r="BC82" s="293"/>
      <c r="BD82" s="293"/>
      <c r="BE82" s="293"/>
      <c r="BF82" s="293"/>
    </row>
    <row r="83" spans="1:58" ht="13.5" customHeight="1">
      <c r="A83" s="294" t="str">
        <f t="shared" ref="A83:A89" si="5">A62</f>
        <v>P1</v>
      </c>
      <c r="B83" s="93"/>
      <c r="C83" s="103">
        <f>IF($D$40="NO",((C126+C156+C185+C214)*20%),"€ 0,00")+IF($D$40="NO",((B125+B155+B184+B213)*20%),"€ 0,00")</f>
        <v>0</v>
      </c>
      <c r="D83" s="103">
        <f t="shared" ref="D83:H89" si="6">IF($D$40="NO",((D126+D156+D185+D214)*20%),"€ 0,00")</f>
        <v>0</v>
      </c>
      <c r="E83" s="103">
        <f t="shared" si="6"/>
        <v>0</v>
      </c>
      <c r="F83" s="103">
        <f t="shared" si="6"/>
        <v>0</v>
      </c>
      <c r="G83" s="103">
        <f t="shared" si="6"/>
        <v>0</v>
      </c>
      <c r="H83" s="103">
        <f t="shared" si="6"/>
        <v>0</v>
      </c>
      <c r="I83" s="104">
        <f>SUM(C83:H83)</f>
        <v>0</v>
      </c>
      <c r="J83" s="106"/>
      <c r="K83" s="106"/>
      <c r="L83" s="106"/>
      <c r="M83" s="106"/>
      <c r="N83" s="106"/>
      <c r="O83" s="106"/>
      <c r="P83" s="106"/>
      <c r="Q83" s="106"/>
      <c r="R83" s="106"/>
      <c r="T83" s="370"/>
      <c r="U83" s="370"/>
      <c r="V83" s="293"/>
      <c r="W83" s="12"/>
      <c r="X83" s="30"/>
      <c r="Y83" s="293"/>
      <c r="Z83" s="293"/>
      <c r="AA83" s="293"/>
      <c r="AB83" s="293"/>
      <c r="AH83" s="293"/>
      <c r="AI83" s="293"/>
      <c r="AJ83" s="293"/>
      <c r="AK83" s="293"/>
      <c r="AL83" s="293"/>
      <c r="AM83" s="293"/>
      <c r="AN83" s="293"/>
      <c r="AO83" s="293"/>
      <c r="AP83" s="293"/>
      <c r="AQ83" s="293"/>
      <c r="AR83" s="293"/>
      <c r="AS83" s="293"/>
      <c r="AT83" s="293"/>
      <c r="AU83" s="293"/>
      <c r="AV83" s="293"/>
      <c r="AW83" s="293"/>
      <c r="AX83" s="293"/>
      <c r="AY83" s="293"/>
      <c r="AZ83" s="293"/>
      <c r="BA83" s="293"/>
      <c r="BB83" s="293"/>
      <c r="BC83" s="293"/>
      <c r="BD83" s="293"/>
      <c r="BE83" s="293"/>
      <c r="BF83" s="293"/>
    </row>
    <row r="84" spans="1:58" ht="13.5" customHeight="1">
      <c r="A84" s="294" t="str">
        <f t="shared" si="5"/>
        <v>P2</v>
      </c>
      <c r="B84" s="93"/>
      <c r="C84" s="103">
        <f t="shared" ref="C84:C89" si="7">IF($D$40="NO",((C127+C157+C186+C215)*20%),"€ 0,00")</f>
        <v>0</v>
      </c>
      <c r="D84" s="103">
        <f t="shared" si="6"/>
        <v>0</v>
      </c>
      <c r="E84" s="103">
        <f t="shared" si="6"/>
        <v>0</v>
      </c>
      <c r="F84" s="103">
        <f t="shared" si="6"/>
        <v>0</v>
      </c>
      <c r="G84" s="103">
        <f t="shared" si="6"/>
        <v>0</v>
      </c>
      <c r="H84" s="103">
        <f t="shared" si="6"/>
        <v>0</v>
      </c>
      <c r="I84" s="104">
        <f t="shared" ref="I84:I89" si="8">SUM(C84:H84)</f>
        <v>0</v>
      </c>
      <c r="J84" s="106"/>
      <c r="K84" s="106"/>
      <c r="L84" s="106"/>
      <c r="M84" s="106"/>
      <c r="N84" s="106"/>
      <c r="O84" s="106"/>
      <c r="P84" s="106"/>
      <c r="Q84" s="106"/>
      <c r="R84" s="106"/>
      <c r="T84" s="370"/>
      <c r="U84" s="370"/>
      <c r="V84" s="293"/>
      <c r="W84" s="12"/>
      <c r="X84" s="30"/>
      <c r="Y84" s="293"/>
      <c r="Z84" s="293"/>
      <c r="AA84" s="293"/>
      <c r="AB84" s="293"/>
      <c r="AH84" s="293"/>
      <c r="AI84" s="293"/>
      <c r="AJ84" s="293"/>
      <c r="AK84" s="293"/>
      <c r="AL84" s="293"/>
      <c r="AM84" s="293"/>
      <c r="AN84" s="293"/>
      <c r="AO84" s="293"/>
      <c r="AP84" s="293"/>
      <c r="AQ84" s="293"/>
      <c r="AR84" s="293"/>
      <c r="AS84" s="293"/>
      <c r="AT84" s="293"/>
      <c r="AU84" s="293"/>
      <c r="AV84" s="293"/>
      <c r="AW84" s="293"/>
      <c r="AX84" s="293"/>
      <c r="AY84" s="293"/>
      <c r="AZ84" s="293"/>
      <c r="BA84" s="293"/>
      <c r="BB84" s="293"/>
      <c r="BC84" s="293"/>
      <c r="BD84" s="293"/>
      <c r="BE84" s="293"/>
      <c r="BF84" s="293"/>
    </row>
    <row r="85" spans="1:58" ht="13.5" customHeight="1">
      <c r="A85" s="294" t="str">
        <f t="shared" si="5"/>
        <v>P3</v>
      </c>
      <c r="B85" s="93"/>
      <c r="C85" s="103">
        <f t="shared" si="7"/>
        <v>0</v>
      </c>
      <c r="D85" s="103">
        <f t="shared" si="6"/>
        <v>0</v>
      </c>
      <c r="E85" s="103">
        <f t="shared" si="6"/>
        <v>0</v>
      </c>
      <c r="F85" s="103">
        <f t="shared" si="6"/>
        <v>0</v>
      </c>
      <c r="G85" s="103">
        <f t="shared" si="6"/>
        <v>0</v>
      </c>
      <c r="H85" s="103">
        <f t="shared" si="6"/>
        <v>0</v>
      </c>
      <c r="I85" s="104">
        <f t="shared" si="8"/>
        <v>0</v>
      </c>
      <c r="J85" s="106"/>
      <c r="K85" s="106"/>
      <c r="L85" s="106"/>
      <c r="M85" s="106"/>
      <c r="N85" s="106"/>
      <c r="O85" s="106"/>
      <c r="P85" s="106"/>
      <c r="Q85" s="106"/>
      <c r="R85" s="106"/>
      <c r="T85" s="370"/>
      <c r="U85" s="370"/>
      <c r="V85" s="293"/>
      <c r="W85" s="12"/>
      <c r="X85" s="30"/>
      <c r="Y85" s="293"/>
      <c r="Z85" s="293"/>
      <c r="AA85" s="293"/>
      <c r="AB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row>
    <row r="86" spans="1:58" ht="13.5" customHeight="1">
      <c r="A86" s="294" t="str">
        <f t="shared" si="5"/>
        <v>P4</v>
      </c>
      <c r="B86" s="93"/>
      <c r="C86" s="103">
        <f t="shared" si="7"/>
        <v>0</v>
      </c>
      <c r="D86" s="103">
        <f t="shared" si="6"/>
        <v>0</v>
      </c>
      <c r="E86" s="103">
        <f t="shared" si="6"/>
        <v>0</v>
      </c>
      <c r="F86" s="103">
        <f t="shared" si="6"/>
        <v>0</v>
      </c>
      <c r="G86" s="103">
        <f t="shared" si="6"/>
        <v>0</v>
      </c>
      <c r="H86" s="103">
        <f t="shared" si="6"/>
        <v>0</v>
      </c>
      <c r="I86" s="104">
        <f t="shared" si="8"/>
        <v>0</v>
      </c>
      <c r="J86" s="106"/>
      <c r="K86" s="106"/>
      <c r="L86" s="106"/>
      <c r="M86" s="106"/>
      <c r="N86" s="106"/>
      <c r="O86" s="106"/>
      <c r="P86" s="106"/>
      <c r="Q86" s="106"/>
      <c r="R86" s="106"/>
      <c r="T86" s="370"/>
      <c r="U86" s="370"/>
      <c r="V86" s="293"/>
      <c r="W86" s="12"/>
      <c r="X86" s="30"/>
      <c r="Y86" s="293"/>
      <c r="Z86" s="293"/>
      <c r="AA86" s="293"/>
      <c r="AB86" s="293"/>
      <c r="AH86" s="293"/>
      <c r="AI86" s="293"/>
      <c r="AJ86" s="293"/>
      <c r="AK86" s="293"/>
      <c r="AL86" s="293"/>
      <c r="AM86" s="293"/>
      <c r="AN86" s="293"/>
      <c r="AO86" s="293"/>
      <c r="AP86" s="293"/>
      <c r="AQ86" s="293"/>
      <c r="AR86" s="293"/>
      <c r="AS86" s="293"/>
      <c r="AT86" s="293"/>
      <c r="AU86" s="293"/>
      <c r="AV86" s="293"/>
      <c r="AW86" s="293"/>
      <c r="AX86" s="293"/>
      <c r="AY86" s="293"/>
      <c r="AZ86" s="293"/>
      <c r="BA86" s="293"/>
      <c r="BB86" s="293"/>
      <c r="BC86" s="293"/>
      <c r="BD86" s="293"/>
      <c r="BE86" s="293"/>
      <c r="BF86" s="293"/>
    </row>
    <row r="87" spans="1:58" ht="13.5" customHeight="1">
      <c r="A87" s="294" t="str">
        <f t="shared" si="5"/>
        <v>P5</v>
      </c>
      <c r="B87" s="93"/>
      <c r="C87" s="103">
        <f t="shared" si="7"/>
        <v>0</v>
      </c>
      <c r="D87" s="103">
        <f t="shared" si="6"/>
        <v>0</v>
      </c>
      <c r="E87" s="103">
        <f t="shared" si="6"/>
        <v>0</v>
      </c>
      <c r="F87" s="103">
        <f t="shared" si="6"/>
        <v>0</v>
      </c>
      <c r="G87" s="103">
        <f t="shared" si="6"/>
        <v>0</v>
      </c>
      <c r="H87" s="103">
        <f t="shared" si="6"/>
        <v>0</v>
      </c>
      <c r="I87" s="104">
        <f t="shared" si="8"/>
        <v>0</v>
      </c>
      <c r="J87" s="106"/>
      <c r="K87" s="106"/>
      <c r="L87" s="106"/>
      <c r="M87" s="106"/>
      <c r="N87" s="106"/>
      <c r="O87" s="106"/>
      <c r="P87" s="106"/>
      <c r="Q87" s="106"/>
      <c r="R87" s="106"/>
      <c r="T87" s="370"/>
      <c r="U87" s="370"/>
      <c r="V87" s="293"/>
      <c r="W87" s="12"/>
      <c r="X87" s="30"/>
      <c r="Y87" s="293"/>
      <c r="Z87" s="293"/>
      <c r="AA87" s="293"/>
      <c r="AB87" s="293"/>
      <c r="AH87" s="293"/>
      <c r="AI87" s="293"/>
      <c r="AJ87" s="293"/>
      <c r="AK87" s="293"/>
      <c r="AL87" s="293"/>
      <c r="AM87" s="293"/>
      <c r="AN87" s="293"/>
      <c r="AO87" s="293"/>
      <c r="AP87" s="293"/>
      <c r="AQ87" s="293"/>
      <c r="AR87" s="293"/>
      <c r="AS87" s="293"/>
      <c r="AT87" s="293"/>
      <c r="AU87" s="293"/>
      <c r="AV87" s="293"/>
      <c r="AW87" s="293"/>
      <c r="AX87" s="293"/>
      <c r="AY87" s="293"/>
      <c r="AZ87" s="293"/>
      <c r="BA87" s="293"/>
      <c r="BB87" s="293"/>
      <c r="BC87" s="293"/>
      <c r="BD87" s="293"/>
      <c r="BE87" s="293"/>
      <c r="BF87" s="293"/>
    </row>
    <row r="88" spans="1:58" ht="13.5" customHeight="1">
      <c r="A88" s="294" t="str">
        <f t="shared" si="5"/>
        <v>P6</v>
      </c>
      <c r="B88" s="93"/>
      <c r="C88" s="103">
        <f t="shared" si="7"/>
        <v>0</v>
      </c>
      <c r="D88" s="103">
        <f t="shared" si="6"/>
        <v>0</v>
      </c>
      <c r="E88" s="103">
        <f t="shared" si="6"/>
        <v>0</v>
      </c>
      <c r="F88" s="103">
        <f t="shared" si="6"/>
        <v>0</v>
      </c>
      <c r="G88" s="103">
        <f t="shared" si="6"/>
        <v>0</v>
      </c>
      <c r="H88" s="103">
        <f t="shared" si="6"/>
        <v>0</v>
      </c>
      <c r="I88" s="104">
        <f t="shared" si="8"/>
        <v>0</v>
      </c>
      <c r="J88" s="106"/>
      <c r="K88" s="106"/>
      <c r="L88" s="106"/>
      <c r="M88" s="106"/>
      <c r="N88" s="106"/>
      <c r="O88" s="106"/>
      <c r="P88" s="106"/>
      <c r="Q88" s="106"/>
      <c r="R88" s="106"/>
      <c r="T88" s="370"/>
      <c r="U88" s="370"/>
      <c r="V88" s="293"/>
      <c r="W88" s="12"/>
      <c r="X88" s="30"/>
      <c r="Y88" s="293"/>
      <c r="Z88" s="293"/>
      <c r="AA88" s="293"/>
      <c r="AB88" s="293"/>
      <c r="AH88" s="293"/>
      <c r="AI88" s="293"/>
      <c r="AJ88" s="293"/>
      <c r="AK88" s="293"/>
      <c r="AL88" s="293"/>
      <c r="AM88" s="293"/>
      <c r="AN88" s="293"/>
      <c r="AO88" s="293"/>
      <c r="AP88" s="293"/>
      <c r="AQ88" s="293"/>
      <c r="AR88" s="293"/>
      <c r="AS88" s="293"/>
      <c r="AT88" s="293"/>
      <c r="AU88" s="293"/>
      <c r="AV88" s="293"/>
      <c r="AW88" s="293"/>
      <c r="AX88" s="293"/>
      <c r="AY88" s="293"/>
      <c r="AZ88" s="293"/>
      <c r="BA88" s="293"/>
      <c r="BB88" s="293"/>
      <c r="BC88" s="293"/>
      <c r="BD88" s="293"/>
      <c r="BE88" s="293"/>
      <c r="BF88" s="293"/>
    </row>
    <row r="89" spans="1:58" ht="13.5" customHeight="1">
      <c r="A89" s="294" t="str">
        <f t="shared" si="5"/>
        <v>P7</v>
      </c>
      <c r="B89" s="93"/>
      <c r="C89" s="103">
        <f t="shared" si="7"/>
        <v>0</v>
      </c>
      <c r="D89" s="103">
        <f t="shared" si="6"/>
        <v>0</v>
      </c>
      <c r="E89" s="103">
        <f t="shared" si="6"/>
        <v>0</v>
      </c>
      <c r="F89" s="103">
        <f t="shared" si="6"/>
        <v>0</v>
      </c>
      <c r="G89" s="103">
        <f t="shared" si="6"/>
        <v>0</v>
      </c>
      <c r="H89" s="103">
        <f t="shared" si="6"/>
        <v>0</v>
      </c>
      <c r="I89" s="104">
        <f t="shared" si="8"/>
        <v>0</v>
      </c>
      <c r="J89" s="106"/>
      <c r="K89" s="106"/>
      <c r="L89" s="106"/>
      <c r="M89" s="106"/>
      <c r="N89" s="106"/>
      <c r="O89" s="106"/>
      <c r="P89" s="106"/>
      <c r="Q89" s="106"/>
      <c r="R89" s="106"/>
      <c r="T89" s="370"/>
      <c r="U89" s="370"/>
      <c r="V89" s="293"/>
      <c r="W89" s="12"/>
      <c r="X89" s="30"/>
      <c r="Y89" s="293"/>
      <c r="Z89" s="293"/>
      <c r="AA89" s="293"/>
      <c r="AB89" s="293"/>
      <c r="AH89" s="293"/>
      <c r="AI89" s="293"/>
      <c r="AJ89" s="293"/>
      <c r="AK89" s="293"/>
      <c r="AL89" s="293"/>
      <c r="AM89" s="293"/>
      <c r="AN89" s="293"/>
      <c r="AO89" s="293"/>
      <c r="AP89" s="293"/>
      <c r="AQ89" s="293"/>
      <c r="AR89" s="293"/>
      <c r="AS89" s="293"/>
      <c r="AT89" s="293"/>
      <c r="AU89" s="293"/>
      <c r="AV89" s="293"/>
      <c r="AW89" s="293"/>
      <c r="AX89" s="293"/>
      <c r="AY89" s="293"/>
      <c r="AZ89" s="293"/>
      <c r="BA89" s="293"/>
      <c r="BB89" s="293"/>
      <c r="BC89" s="293"/>
      <c r="BD89" s="293"/>
      <c r="BE89" s="293"/>
      <c r="BF89" s="293"/>
    </row>
    <row r="90" spans="1:58" s="35" customFormat="1" ht="18.75" customHeight="1">
      <c r="A90" s="65" t="s">
        <v>33</v>
      </c>
      <c r="B90" s="93"/>
      <c r="C90" s="66">
        <f t="shared" ref="C90:G90" si="9">SUM(C$82:C$89)</f>
        <v>0</v>
      </c>
      <c r="D90" s="66">
        <f t="shared" si="9"/>
        <v>0</v>
      </c>
      <c r="E90" s="66">
        <f t="shared" si="9"/>
        <v>0</v>
      </c>
      <c r="F90" s="66">
        <f t="shared" si="9"/>
        <v>0</v>
      </c>
      <c r="G90" s="66">
        <f t="shared" si="9"/>
        <v>0</v>
      </c>
      <c r="H90" s="66">
        <f>SUM(H$82:H$89)</f>
        <v>0</v>
      </c>
      <c r="I90" s="66">
        <f>SUM(I$82:I$89)</f>
        <v>0</v>
      </c>
      <c r="J90" s="106"/>
      <c r="K90" s="106"/>
      <c r="L90" s="106"/>
      <c r="M90" s="106"/>
      <c r="N90" s="106"/>
      <c r="O90" s="106"/>
      <c r="P90" s="106"/>
      <c r="Q90" s="106"/>
      <c r="R90" s="106"/>
      <c r="T90" s="379"/>
      <c r="U90" s="379"/>
      <c r="V90" s="293"/>
      <c r="W90" s="24"/>
      <c r="X90" s="36"/>
      <c r="Y90" s="293"/>
      <c r="Z90" s="293"/>
      <c r="AA90" s="293"/>
      <c r="AB90" s="293"/>
      <c r="AC90" s="2"/>
      <c r="AD90" s="2"/>
      <c r="AE90" s="2"/>
      <c r="AF90" s="2"/>
      <c r="AG90" s="2"/>
      <c r="AH90" s="293"/>
      <c r="AI90" s="293"/>
      <c r="AJ90" s="293"/>
      <c r="AK90" s="293"/>
      <c r="AL90" s="293"/>
      <c r="AM90" s="293"/>
      <c r="AN90" s="293"/>
      <c r="AO90" s="293"/>
      <c r="AP90" s="293"/>
      <c r="AQ90" s="293"/>
      <c r="AR90" s="293"/>
      <c r="AS90" s="293"/>
      <c r="AT90" s="293"/>
      <c r="AU90" s="293"/>
      <c r="AV90" s="293"/>
      <c r="AW90" s="293"/>
      <c r="AX90" s="293"/>
      <c r="AY90" s="293"/>
      <c r="AZ90" s="293"/>
      <c r="BA90" s="293"/>
      <c r="BB90" s="293"/>
      <c r="BC90" s="293"/>
      <c r="BD90" s="293"/>
      <c r="BE90" s="293"/>
      <c r="BF90" s="293"/>
    </row>
    <row r="91" spans="1:58" ht="21.75" customHeight="1">
      <c r="A91" s="65" t="s">
        <v>54</v>
      </c>
      <c r="B91" s="94"/>
      <c r="C91" s="91"/>
      <c r="D91" s="91"/>
      <c r="E91" s="91"/>
      <c r="F91" s="91"/>
      <c r="G91" s="91"/>
      <c r="H91" s="91"/>
      <c r="I91" s="102">
        <f>SUM(C91:H91)</f>
        <v>0</v>
      </c>
      <c r="J91" s="106"/>
      <c r="K91" s="106"/>
      <c r="L91" s="106"/>
      <c r="M91" s="106"/>
      <c r="N91" s="106"/>
      <c r="O91" s="106"/>
      <c r="P91" s="106"/>
      <c r="Q91" s="106"/>
      <c r="R91" s="106"/>
      <c r="S91" s="293"/>
      <c r="T91" s="293"/>
      <c r="U91" s="293"/>
      <c r="V91" s="293"/>
      <c r="W91" s="293"/>
      <c r="X91" s="293"/>
      <c r="Y91" s="293"/>
      <c r="Z91" s="293"/>
      <c r="AA91" s="293"/>
      <c r="AB91" s="293"/>
      <c r="AH91" s="293"/>
      <c r="AI91" s="293"/>
      <c r="AJ91" s="293"/>
      <c r="AK91" s="293"/>
      <c r="AL91" s="293"/>
      <c r="AM91" s="293"/>
      <c r="AN91" s="293"/>
      <c r="AO91" s="293"/>
      <c r="AP91" s="293"/>
      <c r="AQ91" s="293"/>
      <c r="AR91" s="293"/>
      <c r="AS91" s="293"/>
      <c r="AT91" s="293"/>
      <c r="AU91" s="293"/>
      <c r="AV91" s="293"/>
      <c r="AW91" s="293"/>
      <c r="AX91" s="293"/>
      <c r="AY91" s="293"/>
      <c r="AZ91" s="293"/>
      <c r="BA91" s="293"/>
      <c r="BB91" s="293"/>
      <c r="BC91" s="293"/>
      <c r="BD91" s="293"/>
      <c r="BE91" s="293"/>
      <c r="BF91" s="293"/>
    </row>
    <row r="92" spans="1:58" ht="17.25" customHeight="1">
      <c r="A92" s="14"/>
      <c r="B92" s="14"/>
      <c r="C92" s="14"/>
      <c r="D92" s="14"/>
      <c r="E92" s="14"/>
      <c r="F92" s="14"/>
      <c r="G92" s="14"/>
      <c r="H92" s="14"/>
      <c r="I92" s="14"/>
      <c r="J92" s="14"/>
      <c r="K92" s="14"/>
      <c r="L92" s="14"/>
      <c r="M92" s="323"/>
      <c r="N92" s="323"/>
      <c r="O92" s="324"/>
      <c r="P92" s="324"/>
      <c r="Q92" s="37"/>
      <c r="R92" s="37"/>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c r="BD92" s="293"/>
      <c r="BE92" s="293"/>
      <c r="BF92" s="293"/>
    </row>
    <row r="93" spans="1:58" ht="16.5" customHeight="1">
      <c r="A93" s="95" t="s">
        <v>138</v>
      </c>
      <c r="B93" s="95"/>
      <c r="C93" s="95"/>
      <c r="D93" s="95"/>
      <c r="E93" s="95"/>
      <c r="F93" s="95"/>
      <c r="G93" s="95"/>
      <c r="H93" s="95"/>
      <c r="I93" s="95"/>
      <c r="J93" s="95"/>
      <c r="K93" s="95"/>
      <c r="L93" s="95"/>
      <c r="M93" s="325"/>
      <c r="N93" s="325"/>
      <c r="O93" s="323"/>
      <c r="P93" s="323"/>
      <c r="Q93" s="14"/>
      <c r="R93" s="14"/>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3"/>
      <c r="AV93" s="293"/>
      <c r="AW93" s="293"/>
      <c r="AX93" s="293"/>
      <c r="AY93" s="293"/>
      <c r="AZ93" s="293"/>
      <c r="BA93" s="293"/>
      <c r="BB93" s="293"/>
      <c r="BC93" s="293"/>
      <c r="BD93" s="293"/>
      <c r="BE93" s="293"/>
      <c r="BF93" s="293"/>
    </row>
    <row r="94" spans="1:58" ht="15" customHeight="1">
      <c r="A94" s="34" t="s">
        <v>238</v>
      </c>
      <c r="M94" s="106"/>
      <c r="N94" s="106"/>
      <c r="O94" s="106"/>
      <c r="P94" s="106"/>
    </row>
    <row r="95" spans="1:58" ht="69.75" customHeight="1">
      <c r="A95" s="63"/>
      <c r="B95" s="294" t="str">
        <f t="shared" ref="B95:H95" si="10">B60</f>
        <v>WP0</v>
      </c>
      <c r="C95" s="294" t="str">
        <f t="shared" si="10"/>
        <v>WP1</v>
      </c>
      <c r="D95" s="294" t="str">
        <f t="shared" si="10"/>
        <v>WP2</v>
      </c>
      <c r="E95" s="294" t="str">
        <f t="shared" si="10"/>
        <v>WP3</v>
      </c>
      <c r="F95" s="294" t="str">
        <f t="shared" si="10"/>
        <v>WP4</v>
      </c>
      <c r="G95" s="294" t="str">
        <f t="shared" si="10"/>
        <v>WP5</v>
      </c>
      <c r="H95" s="294" t="str">
        <f t="shared" si="10"/>
        <v>WP6</v>
      </c>
      <c r="I95" s="294" t="s">
        <v>33</v>
      </c>
      <c r="J95" s="106"/>
      <c r="K95" s="106"/>
      <c r="L95" s="106"/>
      <c r="M95" s="106"/>
      <c r="N95" s="106"/>
      <c r="O95" s="106"/>
      <c r="P95" s="106"/>
      <c r="Q95" s="106"/>
      <c r="R95" s="106"/>
      <c r="T95" s="360"/>
      <c r="U95" s="360"/>
      <c r="V95" s="293"/>
      <c r="W95" s="12"/>
      <c r="X95" s="24"/>
      <c r="Y95" s="293"/>
      <c r="Z95" s="293"/>
      <c r="AA95" s="293"/>
      <c r="AB95" s="293"/>
      <c r="AC95" s="293"/>
      <c r="AD95" s="293"/>
      <c r="AE95" s="293"/>
      <c r="AF95" s="293"/>
      <c r="AG95" s="293"/>
      <c r="AH95" s="41"/>
      <c r="AI95" s="41"/>
      <c r="AJ95" s="41"/>
      <c r="AK95" s="41"/>
      <c r="AL95" s="41"/>
      <c r="AM95" s="41"/>
      <c r="AN95" s="293"/>
      <c r="AO95" s="293"/>
      <c r="AP95" s="293"/>
      <c r="AQ95" s="293"/>
      <c r="AR95" s="293"/>
      <c r="AS95" s="293"/>
      <c r="AT95" s="293"/>
      <c r="AU95" s="293"/>
      <c r="AV95" s="293"/>
      <c r="AW95" s="293"/>
      <c r="AX95" s="293"/>
      <c r="AY95" s="293"/>
      <c r="AZ95" s="293"/>
      <c r="BA95" s="293"/>
      <c r="BB95" s="293"/>
      <c r="BC95" s="293"/>
      <c r="BD95" s="293"/>
      <c r="BE95" s="293"/>
      <c r="BF95" s="293"/>
    </row>
    <row r="96" spans="1:58" ht="13.5" customHeight="1">
      <c r="A96" s="294" t="str">
        <f t="shared" ref="A96:A103" si="11">A61</f>
        <v>P0</v>
      </c>
      <c r="B96" s="93"/>
      <c r="C96" s="93"/>
      <c r="D96" s="93"/>
      <c r="E96" s="93"/>
      <c r="F96" s="93"/>
      <c r="G96" s="93"/>
      <c r="H96" s="93"/>
      <c r="I96" s="93"/>
      <c r="J96" s="106"/>
      <c r="K96" s="106"/>
      <c r="L96" s="106"/>
      <c r="M96" s="106"/>
      <c r="N96" s="106"/>
      <c r="O96" s="106"/>
      <c r="P96" s="106"/>
      <c r="Q96" s="106"/>
      <c r="R96" s="106"/>
      <c r="T96" s="371"/>
      <c r="U96" s="371"/>
      <c r="V96" s="293"/>
      <c r="W96" s="12"/>
      <c r="X96" s="30"/>
      <c r="Y96" s="293"/>
      <c r="Z96" s="293"/>
      <c r="AA96" s="293"/>
      <c r="AB96" s="293"/>
      <c r="AC96" s="293"/>
      <c r="AD96" s="293"/>
      <c r="AE96" s="293"/>
      <c r="AF96" s="293"/>
      <c r="AG96" s="293"/>
      <c r="AH96" s="41"/>
      <c r="AI96" s="41"/>
      <c r="AJ96" s="41"/>
      <c r="AK96" s="41"/>
      <c r="AL96" s="41"/>
      <c r="AM96" s="41"/>
      <c r="AN96" s="293"/>
      <c r="AO96" s="293"/>
      <c r="AP96" s="293"/>
      <c r="AQ96" s="293"/>
      <c r="AR96" s="293"/>
      <c r="AS96" s="293"/>
      <c r="AT96" s="293"/>
      <c r="AU96" s="293"/>
      <c r="AV96" s="293"/>
      <c r="AW96" s="293"/>
      <c r="AX96" s="293"/>
      <c r="AY96" s="293"/>
      <c r="AZ96" s="293"/>
      <c r="BA96" s="293"/>
      <c r="BB96" s="293"/>
      <c r="BC96" s="293"/>
      <c r="BD96" s="293"/>
      <c r="BE96" s="293"/>
      <c r="BF96" s="293"/>
    </row>
    <row r="97" spans="1:260" ht="13.5" customHeight="1">
      <c r="A97" s="294" t="str">
        <f t="shared" si="11"/>
        <v>P1</v>
      </c>
      <c r="B97" s="93"/>
      <c r="C97" s="103">
        <f>SUMPRODUCT(($J$49:$J$58="P1")*($I$49:$I$58&lt;&gt;"")*($I$49:$I$58="WP1")*($H$49:$H$58="NO")*($O$49:$O$58))*10%</f>
        <v>0</v>
      </c>
      <c r="D97" s="103">
        <f>SUMPRODUCT(($J$49:$J$58="P1")*($I$49:$I$58&lt;&gt;"")*($I$49:$I$58="WP2")*($H$49:$H$58="NO")*($O$49:$O$58))*10%</f>
        <v>0</v>
      </c>
      <c r="E97" s="103">
        <f>SUMPRODUCT(($J$49:$J$58="P1")*($I$49:$I$58&lt;&gt;"")*($I$49:$I$58="WP3")*($H$49:$H$58="NO")*($O$49:$O$58))*10%</f>
        <v>0</v>
      </c>
      <c r="F97" s="103">
        <f>SUMPRODUCT(($J$49:$J$58="P1")*($I$49:$I$58&lt;&gt;"")*($I$49:$I$58="WP4")*($H$49:$H$58="NO")*($O$49:$O$58))*10%</f>
        <v>0</v>
      </c>
      <c r="G97" s="103">
        <f>SUMPRODUCT(($J$49:$J$58="P1")*($I$49:$I$58&lt;&gt;"")*($I$49:$I$58="WP5")*($H$49:$H$58="NO")*($O$49:$O$58))*10%</f>
        <v>0</v>
      </c>
      <c r="H97" s="103">
        <f>SUMPRODUCT(($J$49:$J$58="P1")*($I$49:$I$58&lt;&gt;"")*($I$49:$I$58="WP6")*($H$49:$H$58="NO")*($O$49:$O$58))*10%</f>
        <v>0</v>
      </c>
      <c r="I97" s="104">
        <f>SUM(C97:H97)</f>
        <v>0</v>
      </c>
      <c r="J97" s="106"/>
      <c r="K97" s="106"/>
      <c r="L97" s="106"/>
      <c r="M97" s="106"/>
      <c r="N97" s="106"/>
      <c r="O97" s="106"/>
      <c r="P97" s="106"/>
      <c r="Q97" s="106"/>
      <c r="R97" s="106"/>
      <c r="T97" s="370"/>
      <c r="U97" s="370"/>
      <c r="V97" s="293"/>
      <c r="W97" s="12"/>
      <c r="X97" s="30"/>
      <c r="Y97" s="293"/>
      <c r="Z97" s="293"/>
      <c r="AA97" s="293"/>
      <c r="AB97" s="293"/>
      <c r="AC97" s="293"/>
      <c r="AD97" s="293"/>
      <c r="AE97" s="293"/>
      <c r="AF97" s="293"/>
      <c r="AG97" s="293"/>
      <c r="AH97" s="41"/>
      <c r="AI97" s="41"/>
      <c r="AJ97" s="41"/>
      <c r="AK97" s="41"/>
      <c r="AL97" s="41"/>
      <c r="AM97" s="41"/>
      <c r="AN97" s="293"/>
      <c r="AO97" s="293"/>
      <c r="AP97" s="293"/>
      <c r="AQ97" s="293"/>
      <c r="AR97" s="293"/>
      <c r="AS97" s="293"/>
      <c r="AT97" s="293"/>
      <c r="AU97" s="293"/>
      <c r="AV97" s="293"/>
      <c r="AW97" s="293"/>
      <c r="AX97" s="293"/>
      <c r="AY97" s="293"/>
      <c r="AZ97" s="293"/>
      <c r="BA97" s="293"/>
      <c r="BB97" s="293"/>
      <c r="BC97" s="293"/>
      <c r="BD97" s="293"/>
      <c r="BE97" s="293"/>
      <c r="BF97" s="293"/>
    </row>
    <row r="98" spans="1:260" ht="13.5" customHeight="1">
      <c r="A98" s="294" t="str">
        <f t="shared" si="11"/>
        <v>P2</v>
      </c>
      <c r="B98" s="93"/>
      <c r="C98" s="103">
        <f>SUMPRODUCT(($J$49:$J$58="P2")*($I$49:$I$58&lt;&gt;"")*($I$49:$I$58="WP1")*($H$49:$H$58="NO")*($O$49:$O$58))*10%</f>
        <v>0</v>
      </c>
      <c r="D98" s="103">
        <f>SUMPRODUCT(($J$49:$J$58="P2")*($I$49:$I$58&lt;&gt;"")*($I$49:$I$58="WP2")*($H$49:$H$58="NO")*($O$49:$O$58))*10%</f>
        <v>0</v>
      </c>
      <c r="E98" s="103">
        <f>SUMPRODUCT(($J$49:$J$58="P2")*($I$49:$I$58&lt;&gt;"")*($I$49:$I$58="WP3")*($H$49:$H$58="NO")*($O$49:$O$58))*10%</f>
        <v>0</v>
      </c>
      <c r="F98" s="103">
        <f>SUMPRODUCT(($J$49:$J$58="P2")*($I$49:$I$58&lt;&gt;"")*($I$49:$I$58="WP4")*($H$49:$H$58="NO")*($O$49:$O$58))*10%</f>
        <v>0</v>
      </c>
      <c r="G98" s="103">
        <f>SUMPRODUCT(($J$49:$J$58="P2")*($I$49:$I$58&lt;&gt;"")*($I$49:$I$58="WP5")*($H$49:$H$58="NO")*($O$49:$O$58))*10%</f>
        <v>0</v>
      </c>
      <c r="H98" s="103">
        <f>SUMPRODUCT(($J$49:$J$58="P2")*($I$49:$I$58&lt;&gt;"")*($I$49:$I$58="WP6")*($H$49:$H$58="NO")*($O$49:$O$58))*10%</f>
        <v>0</v>
      </c>
      <c r="I98" s="104">
        <f>SUM(C98:H98)</f>
        <v>0</v>
      </c>
      <c r="J98" s="106"/>
      <c r="K98" s="106"/>
      <c r="L98" s="106"/>
      <c r="M98" s="106"/>
      <c r="N98" s="106"/>
      <c r="O98" s="106"/>
      <c r="P98" s="106"/>
      <c r="Q98" s="106"/>
      <c r="R98" s="106"/>
      <c r="T98" s="370"/>
      <c r="U98" s="370"/>
      <c r="V98" s="293"/>
      <c r="W98" s="12"/>
      <c r="X98" s="30"/>
      <c r="Y98" s="293"/>
      <c r="Z98" s="293"/>
      <c r="AA98" s="293"/>
      <c r="AB98" s="293"/>
      <c r="AC98" s="293"/>
      <c r="AD98" s="293"/>
      <c r="AE98" s="293"/>
      <c r="AF98" s="293"/>
      <c r="AG98" s="293"/>
      <c r="AH98" s="41"/>
      <c r="AI98" s="41"/>
      <c r="AJ98" s="41"/>
      <c r="AK98" s="41"/>
      <c r="AL98" s="41"/>
      <c r="AM98" s="41"/>
      <c r="AN98" s="293"/>
      <c r="AO98" s="293"/>
      <c r="AP98" s="293"/>
      <c r="AQ98" s="293"/>
      <c r="AR98" s="293"/>
      <c r="AS98" s="293"/>
      <c r="AT98" s="293"/>
      <c r="AU98" s="293"/>
      <c r="AV98" s="293"/>
      <c r="AW98" s="293"/>
      <c r="AX98" s="293"/>
      <c r="AY98" s="293"/>
      <c r="AZ98" s="293"/>
      <c r="BA98" s="293"/>
      <c r="BB98" s="293"/>
      <c r="BC98" s="293"/>
      <c r="BD98" s="293"/>
      <c r="BE98" s="293"/>
      <c r="BF98" s="293"/>
    </row>
    <row r="99" spans="1:260" ht="13.5" customHeight="1">
      <c r="A99" s="294" t="str">
        <f t="shared" si="11"/>
        <v>P3</v>
      </c>
      <c r="B99" s="93"/>
      <c r="C99" s="103">
        <f>SUMPRODUCT(($J$49:$J$58="P3")*($I$49:$I$58&lt;&gt;"")*($I$49:$I$58="WP1")*($H$49:$H$58="NO")*($O$49:$O$58))*10%</f>
        <v>0</v>
      </c>
      <c r="D99" s="103">
        <f>SUMPRODUCT(($J$49:$J$58="P3")*($I$49:$I$58&lt;&gt;"")*($I$49:$I$58="WP2")*($H$49:$H$58="NO")*($O$49:$O$58))*10%</f>
        <v>0</v>
      </c>
      <c r="E99" s="103">
        <f>SUMPRODUCT(($J$49:$J$58="P3")*($I$49:$I$58&lt;&gt;"")*($I$49:$I$58="WP3")*($H$49:$H$58="NO")*($O$49:$O$58))*10%</f>
        <v>0</v>
      </c>
      <c r="F99" s="103">
        <f>SUMPRODUCT(($J$49:$J$58="P3")*($I$49:$I$58&lt;&gt;"")*($I$49:$I$58="WP4")*($H$49:$H$58="NO")*($O$49:$O$58))*10%</f>
        <v>0</v>
      </c>
      <c r="G99" s="103">
        <f>SUMPRODUCT(($J$49:$J$58="P3")*($I$49:$I$58&lt;&gt;"")*($I$49:$I$58="WP5")*($H$49:$H$58="NO")*($O$49:$O$58))*10%</f>
        <v>0</v>
      </c>
      <c r="H99" s="103">
        <f>SUMPRODUCT(($J$49:$J$58="P3")*($I$49:$I$58&lt;&gt;"")*($I$49:$I$58="WP6")*($H$49:$H$58="NO")*($O$49:$O$58))*10%</f>
        <v>0</v>
      </c>
      <c r="I99" s="104">
        <f t="shared" ref="I99:I103" si="12">SUM(C99:H99)</f>
        <v>0</v>
      </c>
      <c r="J99" s="106"/>
      <c r="K99" s="106"/>
      <c r="L99" s="106"/>
      <c r="M99" s="106"/>
      <c r="N99" s="106"/>
      <c r="O99" s="106"/>
      <c r="P99" s="106"/>
      <c r="Q99" s="106"/>
      <c r="R99" s="106"/>
      <c r="T99" s="370"/>
      <c r="U99" s="370"/>
      <c r="V99" s="293"/>
      <c r="W99" s="12"/>
      <c r="X99" s="30"/>
      <c r="Y99" s="293"/>
      <c r="Z99" s="293"/>
      <c r="AA99" s="293"/>
      <c r="AB99" s="293"/>
      <c r="AC99" s="293"/>
      <c r="AD99" s="293"/>
      <c r="AE99" s="293"/>
      <c r="AF99" s="293"/>
      <c r="AG99" s="293"/>
      <c r="AH99" s="41"/>
      <c r="AI99" s="41"/>
      <c r="AJ99" s="41"/>
      <c r="AK99" s="41"/>
      <c r="AL99" s="41"/>
      <c r="AM99" s="41"/>
      <c r="AN99" s="293"/>
      <c r="AO99" s="293"/>
      <c r="AP99" s="293"/>
      <c r="AQ99" s="293"/>
      <c r="AR99" s="293"/>
      <c r="AS99" s="293"/>
      <c r="AT99" s="293"/>
      <c r="AU99" s="293"/>
      <c r="AV99" s="293"/>
      <c r="AW99" s="293"/>
      <c r="AX99" s="293"/>
      <c r="AY99" s="293"/>
      <c r="AZ99" s="293"/>
      <c r="BA99" s="293"/>
      <c r="BB99" s="293"/>
      <c r="BC99" s="293"/>
      <c r="BD99" s="293"/>
      <c r="BE99" s="293"/>
      <c r="BF99" s="293"/>
    </row>
    <row r="100" spans="1:260" ht="13.5" customHeight="1">
      <c r="A100" s="294" t="str">
        <f t="shared" si="11"/>
        <v>P4</v>
      </c>
      <c r="B100" s="93"/>
      <c r="C100" s="103">
        <f>SUMPRODUCT(($J$49:$J$58="P4")*($I$49:$I$58&lt;&gt;"")*($I$49:$I$58="WP1")*($H$49:$H$58="NO")*($O$49:$O$58))*10%</f>
        <v>0</v>
      </c>
      <c r="D100" s="103">
        <f>SUMPRODUCT(($J$49:$J$58="P4")*($I$49:$I$58&lt;&gt;"")*($I$49:$I$58="WP2")*($H$49:$H$58="NO")*($O$49:$O$58))*10%</f>
        <v>0</v>
      </c>
      <c r="E100" s="103">
        <f>SUMPRODUCT(($J$49:$J$58="P4")*($I$49:$I$58&lt;&gt;"")*($I$49:$I$58="WP3")*($H$49:$H$58="NO")*($O$49:$O$58))*10%</f>
        <v>0</v>
      </c>
      <c r="F100" s="103">
        <f>SUMPRODUCT(($J$49:$J$58="P4")*($I$49:$I$58&lt;&gt;"")*($I$49:$I$58="WP4")*($H$49:$H$58="NO")*($O$49:$O$58))*10%</f>
        <v>0</v>
      </c>
      <c r="G100" s="103">
        <f>SUMPRODUCT(($J$49:$J$58="P4")*($I$49:$I$58&lt;&gt;"")*($I$49:$I$58="WP5")*($H$49:$H$58="NO")*($O$49:$O$58))*10%</f>
        <v>0</v>
      </c>
      <c r="H100" s="103">
        <f>SUMPRODUCT(($J$49:$J$58="P4")*($I$49:$I$58&lt;&gt;"")*($I$49:$I$58="WP6")*($H$49:$H$58="NO")*($O$49:$O$58))*10%</f>
        <v>0</v>
      </c>
      <c r="I100" s="104">
        <f>SUM(C100:H100)</f>
        <v>0</v>
      </c>
      <c r="J100" s="106"/>
      <c r="K100" s="106"/>
      <c r="L100" s="106"/>
      <c r="M100" s="106"/>
      <c r="N100" s="106"/>
      <c r="O100" s="106"/>
      <c r="P100" s="106"/>
      <c r="Q100" s="106"/>
      <c r="R100" s="106"/>
      <c r="T100" s="370"/>
      <c r="U100" s="370"/>
      <c r="V100" s="293"/>
      <c r="W100" s="12"/>
      <c r="X100" s="30"/>
      <c r="Y100" s="293"/>
      <c r="Z100" s="293"/>
      <c r="AA100" s="293"/>
      <c r="AB100" s="293"/>
      <c r="AC100" s="293"/>
      <c r="AD100" s="293"/>
      <c r="AE100" s="293"/>
      <c r="AF100" s="293"/>
      <c r="AG100" s="293"/>
      <c r="AH100" s="41"/>
      <c r="AI100" s="41"/>
      <c r="AJ100" s="41"/>
      <c r="AK100" s="41"/>
      <c r="AL100" s="41"/>
      <c r="AM100" s="41"/>
      <c r="AN100" s="293"/>
      <c r="AO100" s="293"/>
      <c r="AP100" s="293"/>
      <c r="AQ100" s="293"/>
      <c r="AR100" s="293"/>
      <c r="AS100" s="293"/>
      <c r="AT100" s="293"/>
      <c r="AU100" s="293"/>
      <c r="AV100" s="293"/>
      <c r="AW100" s="293"/>
      <c r="AX100" s="293"/>
      <c r="AY100" s="293"/>
      <c r="AZ100" s="293"/>
      <c r="BA100" s="293"/>
      <c r="BB100" s="293"/>
      <c r="BC100" s="293"/>
      <c r="BD100" s="293"/>
      <c r="BE100" s="293"/>
      <c r="BF100" s="293"/>
    </row>
    <row r="101" spans="1:260" ht="13.5" customHeight="1">
      <c r="A101" s="294" t="str">
        <f t="shared" si="11"/>
        <v>P5</v>
      </c>
      <c r="B101" s="93"/>
      <c r="C101" s="103">
        <f>SUMPRODUCT(($J$49:$J$58="P5")*($I$49:$I$58&lt;&gt;"")*($I$49:$I$58="WP1")*($H$49:$H$58="NO")*($O$49:$O$58))*10%</f>
        <v>0</v>
      </c>
      <c r="D101" s="103">
        <f>SUMPRODUCT(($J$49:$J$58="P5")*($I$49:$I$58&lt;&gt;"")*($I$49:$I$58="WP2")*($H$49:$H$58="NO")*($O$49:$O$58))*10%</f>
        <v>0</v>
      </c>
      <c r="E101" s="103">
        <f>SUMPRODUCT(($J$49:$J$58="P5")*($I$49:$I$58&lt;&gt;"")*($I$49:$I$58="WP3")*($H$49:$H$58="NO")*($O$49:$O$58))*10%</f>
        <v>0</v>
      </c>
      <c r="F101" s="103">
        <f>SUMPRODUCT(($J$49:$J$58="P5")*($I$49:$I$58&lt;&gt;"")*($I$49:$I$58="WP4")*($H$49:$H$58="NO")*($O$49:$O$58))*10%</f>
        <v>0</v>
      </c>
      <c r="G101" s="103">
        <f>SUMPRODUCT(($J$49:$J$58="P5")*($I$49:$I$58&lt;&gt;"")*($I$49:$I$58="WP5")*($H$49:$H$58="NO")*($O$49:$O$58))*10%</f>
        <v>0</v>
      </c>
      <c r="H101" s="103">
        <f>SUMPRODUCT(($J$49:$J$58="P5")*($I$49:$I$58&lt;&gt;"")*($I$49:$I$58="WP6")*($H$49:$H$58="NO")*($O$49:$O$58))*10%</f>
        <v>0</v>
      </c>
      <c r="I101" s="104">
        <f t="shared" si="12"/>
        <v>0</v>
      </c>
      <c r="J101" s="106"/>
      <c r="K101" s="106"/>
      <c r="L101" s="106"/>
      <c r="M101" s="106"/>
      <c r="N101" s="106"/>
      <c r="O101" s="106"/>
      <c r="P101" s="106"/>
      <c r="Q101" s="106"/>
      <c r="R101" s="106"/>
      <c r="T101" s="370"/>
      <c r="U101" s="370"/>
      <c r="V101" s="293"/>
      <c r="W101" s="12"/>
      <c r="X101" s="30"/>
      <c r="Y101" s="293"/>
      <c r="Z101" s="293"/>
      <c r="AA101" s="293"/>
      <c r="AB101" s="293"/>
      <c r="AC101" s="293"/>
      <c r="AD101" s="293"/>
      <c r="AE101" s="293"/>
      <c r="AF101" s="293"/>
      <c r="AG101" s="293"/>
      <c r="AH101" s="41"/>
      <c r="AI101" s="41"/>
      <c r="AJ101" s="41"/>
      <c r="AK101" s="41"/>
      <c r="AL101" s="41"/>
      <c r="AM101" s="41"/>
      <c r="AN101" s="293"/>
      <c r="AO101" s="293"/>
      <c r="AP101" s="293"/>
      <c r="AQ101" s="293"/>
      <c r="AR101" s="293"/>
      <c r="AS101" s="293"/>
      <c r="AT101" s="293"/>
      <c r="AU101" s="293"/>
      <c r="AV101" s="293"/>
      <c r="AW101" s="293"/>
      <c r="AX101" s="293"/>
      <c r="AY101" s="293"/>
      <c r="AZ101" s="293"/>
      <c r="BA101" s="293"/>
      <c r="BB101" s="293"/>
      <c r="BC101" s="293"/>
      <c r="BD101" s="293"/>
      <c r="BE101" s="293"/>
      <c r="BF101" s="293"/>
    </row>
    <row r="102" spans="1:260" ht="13.5" customHeight="1">
      <c r="A102" s="294" t="str">
        <f t="shared" si="11"/>
        <v>P6</v>
      </c>
      <c r="B102" s="93"/>
      <c r="C102" s="103">
        <f>SUMPRODUCT(($J$49:$J$58="P6")*($I$49:$I$58&lt;&gt;"")*($I$49:$I$58="WP1")*($H$49:$H$58="NO")*($O$49:$O$58))*10%</f>
        <v>0</v>
      </c>
      <c r="D102" s="103">
        <f>SUMPRODUCT(($J$49:$J$58="P6")*($I$49:$I$58&lt;&gt;"")*($I$49:$I$58="WP2")*($H$49:$H$58="NO")*($O$49:$O$58))*10%</f>
        <v>0</v>
      </c>
      <c r="E102" s="103">
        <f>SUMPRODUCT(($J$49:$J$58="P6")*($I$49:$I$58&lt;&gt;"")*($I$49:$I$58="WP3")*($H$49:$H$58="NO")*($O$49:$O$58))*10%</f>
        <v>0</v>
      </c>
      <c r="F102" s="103">
        <f>SUMPRODUCT(($J$49:$J$58="P6")*($I$49:$I$58&lt;&gt;"")*($I$49:$I$58="WP4")*($H$49:$H$58="NO")*($O$49:$O$58))*10%</f>
        <v>0</v>
      </c>
      <c r="G102" s="103">
        <f>SUMPRODUCT(($J$49:$J$58="P6")*($I$49:$I$58&lt;&gt;"")*($I$49:$I$58="WP5")*($H$49:$H$58="NO")*($O$49:$O$58))*10%</f>
        <v>0</v>
      </c>
      <c r="H102" s="103">
        <f>SUMPRODUCT(($J$49:$J$58="P6")*($I$49:$I$58&lt;&gt;"")*($I$49:$I$58="WP6")*($H$49:$H$58="NO")*($O$49:$O$58))*10%</f>
        <v>0</v>
      </c>
      <c r="I102" s="104">
        <f t="shared" si="12"/>
        <v>0</v>
      </c>
      <c r="J102" s="106"/>
      <c r="K102" s="106"/>
      <c r="L102" s="106"/>
      <c r="M102" s="106"/>
      <c r="N102" s="106"/>
      <c r="O102" s="106"/>
      <c r="P102" s="106"/>
      <c r="Q102" s="106"/>
      <c r="R102" s="106"/>
      <c r="T102" s="370"/>
      <c r="U102" s="370"/>
      <c r="V102" s="293"/>
      <c r="W102" s="12"/>
      <c r="X102" s="30"/>
      <c r="Y102" s="293"/>
      <c r="Z102" s="293"/>
      <c r="AA102" s="293"/>
      <c r="AB102" s="293"/>
      <c r="AC102" s="293"/>
      <c r="AD102" s="293"/>
      <c r="AE102" s="293"/>
      <c r="AF102" s="293"/>
      <c r="AG102" s="293"/>
      <c r="AH102" s="41"/>
      <c r="AI102" s="41"/>
      <c r="AJ102" s="41"/>
      <c r="AK102" s="41"/>
      <c r="AL102" s="41"/>
      <c r="AM102" s="41"/>
      <c r="AN102" s="293"/>
      <c r="AO102" s="293"/>
      <c r="AP102" s="293"/>
      <c r="AQ102" s="293"/>
      <c r="AR102" s="293"/>
      <c r="AS102" s="293"/>
      <c r="AT102" s="293"/>
      <c r="AU102" s="293"/>
      <c r="AV102" s="293"/>
      <c r="AW102" s="293"/>
      <c r="AX102" s="293"/>
      <c r="AY102" s="293"/>
      <c r="AZ102" s="293"/>
      <c r="BA102" s="293"/>
      <c r="BB102" s="293"/>
      <c r="BC102" s="293"/>
      <c r="BD102" s="293"/>
      <c r="BE102" s="293"/>
      <c r="BF102" s="293"/>
    </row>
    <row r="103" spans="1:260" ht="13.5" customHeight="1">
      <c r="A103" s="294" t="str">
        <f t="shared" si="11"/>
        <v>P7</v>
      </c>
      <c r="B103" s="93"/>
      <c r="C103" s="103">
        <f>SUMPRODUCT(($J$49:$J$58="P7")*($I$49:$I$58&lt;&gt;"")*($I$49:$I$58="WP1")*($H$49:$H$58="NO")*($O$49:$O$58))*10%</f>
        <v>0</v>
      </c>
      <c r="D103" s="103">
        <f>SUMPRODUCT(($J$49:$J$58="P7")*($I$49:$I$58&lt;&gt;"")*($I$49:$I$58="WP2")*($H$49:$H$58="NO")*($O$49:$O$58))*10%</f>
        <v>0</v>
      </c>
      <c r="E103" s="103">
        <f>SUMPRODUCT(($J$49:$J$58="P7")*($I$49:$I$58&lt;&gt;"")*($I$49:$I$58="WP3")*($H$49:$H$58="NO")*($O$49:$O$58))*10%</f>
        <v>0</v>
      </c>
      <c r="F103" s="103">
        <f>SUMPRODUCT(($J$49:$J$58="P7")*($I$49:$I$58&lt;&gt;"")*($I$49:$I$58="WP4")*($H$49:$H$58="NO")*($O$49:$O$58))*10%</f>
        <v>0</v>
      </c>
      <c r="G103" s="103">
        <f>SUMPRODUCT(($J$49:$J$58="P7")*($I$49:$I$58&lt;&gt;"")*($I$49:$I$58="WP5")*($H$49:$H$58="NO")*($O$49:$O$58))*10%</f>
        <v>0</v>
      </c>
      <c r="H103" s="103">
        <f>SUMPRODUCT(($J$49:$J$58="P7")*($I$49:$I$58&lt;&gt;"")*($I$49:$I$58="WP6")*($H$49:$H$58="NO")*($O$49:$O$58))*10%</f>
        <v>0</v>
      </c>
      <c r="I103" s="104">
        <f t="shared" si="12"/>
        <v>0</v>
      </c>
      <c r="J103" s="106"/>
      <c r="K103" s="106"/>
      <c r="L103" s="106"/>
      <c r="M103" s="106"/>
      <c r="N103" s="106"/>
      <c r="O103" s="106"/>
      <c r="P103" s="106"/>
      <c r="Q103" s="106"/>
      <c r="R103" s="106"/>
      <c r="T103" s="370"/>
      <c r="U103" s="370"/>
      <c r="V103" s="293"/>
      <c r="W103" s="12"/>
      <c r="X103" s="30"/>
      <c r="Y103" s="293"/>
      <c r="Z103" s="293"/>
      <c r="AA103" s="293"/>
      <c r="AB103" s="293"/>
      <c r="AC103" s="293"/>
      <c r="AD103" s="293"/>
      <c r="AE103" s="293"/>
      <c r="AF103" s="293"/>
      <c r="AG103" s="293"/>
      <c r="AH103" s="41"/>
      <c r="AI103" s="41"/>
      <c r="AJ103" s="41"/>
      <c r="AK103" s="41"/>
      <c r="AL103" s="41"/>
      <c r="AM103" s="41"/>
      <c r="AN103" s="293"/>
      <c r="AO103" s="293"/>
      <c r="AP103" s="293"/>
      <c r="AQ103" s="293"/>
      <c r="AR103" s="293"/>
      <c r="AS103" s="293"/>
      <c r="AT103" s="293"/>
      <c r="AU103" s="293"/>
      <c r="AV103" s="293"/>
      <c r="AW103" s="293"/>
      <c r="AX103" s="293"/>
      <c r="AY103" s="293"/>
      <c r="AZ103" s="293"/>
      <c r="BA103" s="293"/>
      <c r="BB103" s="293"/>
      <c r="BC103" s="293"/>
      <c r="BD103" s="293"/>
      <c r="BE103" s="293"/>
      <c r="BF103" s="293"/>
    </row>
    <row r="104" spans="1:260" ht="23.25" customHeight="1">
      <c r="A104" s="65" t="s">
        <v>33</v>
      </c>
      <c r="B104" s="94"/>
      <c r="C104" s="66">
        <f t="shared" ref="C104:H104" si="13">SUM((C69+C90)-C71)*10%</f>
        <v>0</v>
      </c>
      <c r="D104" s="66">
        <f t="shared" si="13"/>
        <v>0</v>
      </c>
      <c r="E104" s="66">
        <f t="shared" si="13"/>
        <v>0</v>
      </c>
      <c r="F104" s="66">
        <f t="shared" si="13"/>
        <v>0</v>
      </c>
      <c r="G104" s="66">
        <f t="shared" si="13"/>
        <v>0</v>
      </c>
      <c r="H104" s="66">
        <f t="shared" si="13"/>
        <v>0</v>
      </c>
      <c r="I104" s="66">
        <f>SUM(C104:H104)</f>
        <v>0</v>
      </c>
      <c r="J104" s="106"/>
      <c r="K104" s="106"/>
      <c r="L104" s="106"/>
      <c r="M104" s="106"/>
      <c r="N104" s="106"/>
      <c r="O104" s="106"/>
      <c r="P104" s="106"/>
      <c r="Q104" s="106"/>
      <c r="R104" s="106"/>
      <c r="T104" s="370"/>
      <c r="U104" s="370"/>
      <c r="V104" s="293"/>
      <c r="W104" s="12"/>
      <c r="X104" s="30"/>
      <c r="Y104" s="293"/>
      <c r="Z104" s="293"/>
      <c r="AA104" s="293"/>
      <c r="AB104" s="293"/>
      <c r="AC104" s="293"/>
      <c r="AD104" s="293"/>
      <c r="AE104" s="293"/>
      <c r="AF104" s="293"/>
      <c r="AG104" s="293"/>
      <c r="AH104" s="41"/>
      <c r="AI104" s="41"/>
      <c r="AJ104" s="41"/>
      <c r="AK104" s="41"/>
      <c r="AL104" s="41"/>
      <c r="AM104" s="41"/>
      <c r="AN104" s="293"/>
      <c r="AO104" s="293"/>
      <c r="AP104" s="293"/>
      <c r="AQ104" s="293"/>
      <c r="AR104" s="293"/>
      <c r="AS104" s="293"/>
      <c r="AT104" s="293"/>
      <c r="AU104" s="293"/>
      <c r="AV104" s="293"/>
      <c r="AW104" s="293"/>
      <c r="AX104" s="293"/>
      <c r="AY104" s="293"/>
      <c r="AZ104" s="293"/>
      <c r="BA104" s="293"/>
      <c r="BB104" s="293"/>
      <c r="BC104" s="293"/>
      <c r="BD104" s="293"/>
      <c r="BE104" s="293"/>
      <c r="BF104" s="293"/>
    </row>
    <row r="105" spans="1:260" ht="21.75" customHeight="1">
      <c r="A105" s="65" t="s">
        <v>54</v>
      </c>
      <c r="B105" s="94"/>
      <c r="C105" s="91"/>
      <c r="D105" s="91"/>
      <c r="E105" s="91"/>
      <c r="F105" s="91"/>
      <c r="G105" s="91"/>
      <c r="H105" s="91"/>
      <c r="I105" s="66">
        <f>SUM(C105:H105)</f>
        <v>0</v>
      </c>
      <c r="J105" s="106"/>
      <c r="K105" s="106"/>
      <c r="L105" s="106"/>
      <c r="M105" s="106"/>
      <c r="N105" s="106"/>
      <c r="O105" s="106"/>
      <c r="P105" s="106"/>
      <c r="Q105" s="106"/>
      <c r="R105" s="106"/>
      <c r="S105" s="293"/>
      <c r="T105" s="293"/>
      <c r="U105" s="293"/>
      <c r="V105" s="293"/>
      <c r="W105" s="293"/>
      <c r="X105" s="293"/>
      <c r="Y105" s="293"/>
      <c r="Z105" s="293"/>
      <c r="AA105" s="293"/>
      <c r="AB105" s="293"/>
      <c r="AC105" s="293"/>
      <c r="AD105" s="293"/>
      <c r="AE105" s="293"/>
      <c r="AF105" s="293"/>
      <c r="AG105" s="293"/>
      <c r="AH105" s="41"/>
      <c r="AI105" s="41"/>
      <c r="AJ105" s="41"/>
      <c r="AK105" s="41"/>
      <c r="AL105" s="41"/>
      <c r="AM105" s="41"/>
      <c r="AN105" s="293"/>
      <c r="AO105" s="293"/>
      <c r="AP105" s="293"/>
      <c r="AQ105" s="293"/>
      <c r="AR105" s="293"/>
      <c r="AS105" s="293"/>
      <c r="AT105" s="293"/>
      <c r="AU105" s="293"/>
      <c r="AV105" s="293"/>
      <c r="AW105" s="293"/>
      <c r="AX105" s="293"/>
      <c r="AY105" s="293"/>
      <c r="AZ105" s="293"/>
      <c r="BA105" s="293"/>
      <c r="BB105" s="293"/>
      <c r="BC105" s="293"/>
      <c r="BD105" s="293"/>
      <c r="BE105" s="293"/>
      <c r="BF105" s="293"/>
    </row>
    <row r="106" spans="1:260" s="12" customFormat="1" ht="16.5" customHeight="1">
      <c r="A106" s="23"/>
      <c r="B106" s="23"/>
      <c r="C106" s="23"/>
      <c r="D106" s="23"/>
      <c r="E106" s="23"/>
      <c r="F106" s="23"/>
      <c r="G106" s="23"/>
      <c r="H106" s="23"/>
      <c r="I106" s="23"/>
      <c r="J106" s="23"/>
      <c r="K106" s="23"/>
      <c r="L106" s="23"/>
      <c r="M106" s="23"/>
      <c r="N106" s="23"/>
      <c r="O106" s="23"/>
      <c r="P106" s="23"/>
      <c r="Q106" s="23"/>
      <c r="R106" s="23"/>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row>
    <row r="107" spans="1:260" s="12" customFormat="1" ht="16.5" customHeight="1">
      <c r="A107" s="14"/>
      <c r="B107" s="14"/>
      <c r="C107" s="14"/>
      <c r="D107" s="14"/>
      <c r="E107" s="14"/>
      <c r="F107" s="14"/>
      <c r="G107" s="14"/>
      <c r="H107" s="14"/>
      <c r="I107" s="14"/>
      <c r="J107" s="14"/>
      <c r="K107" s="14"/>
      <c r="L107" s="14"/>
      <c r="M107" s="14"/>
      <c r="N107" s="14"/>
      <c r="O107" s="14"/>
      <c r="P107" s="14"/>
      <c r="Q107" s="14"/>
      <c r="R107" s="14"/>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c r="AS107" s="293"/>
      <c r="AT107" s="293"/>
      <c r="AU107" s="293"/>
      <c r="AV107" s="293"/>
      <c r="AW107" s="293"/>
      <c r="AX107" s="293"/>
      <c r="AY107" s="293"/>
      <c r="AZ107" s="293"/>
      <c r="BA107" s="293"/>
      <c r="BB107" s="293"/>
      <c r="BC107" s="293"/>
      <c r="BD107" s="293"/>
      <c r="BE107" s="293"/>
      <c r="BF107" s="293"/>
    </row>
    <row r="108" spans="1:260" ht="15" customHeight="1">
      <c r="A108" s="95" t="s">
        <v>143</v>
      </c>
      <c r="B108" s="21"/>
      <c r="C108" s="21"/>
      <c r="D108" s="21"/>
      <c r="E108" s="21"/>
      <c r="F108" s="21"/>
      <c r="G108" s="21"/>
      <c r="H108" s="21"/>
      <c r="I108" s="21"/>
      <c r="J108" s="21"/>
      <c r="K108" s="21"/>
      <c r="L108" s="21"/>
      <c r="M108" s="21"/>
      <c r="N108" s="21"/>
      <c r="O108" s="1"/>
      <c r="P108" s="1"/>
      <c r="Q108" s="1"/>
      <c r="R108" s="1"/>
    </row>
    <row r="109" spans="1:260" s="12" customFormat="1" ht="6.75" customHeight="1">
      <c r="A109" s="14"/>
      <c r="B109" s="14"/>
      <c r="C109" s="14"/>
      <c r="D109" s="14"/>
      <c r="E109" s="14"/>
      <c r="F109" s="14"/>
      <c r="G109" s="14"/>
      <c r="H109" s="14"/>
      <c r="I109" s="14"/>
      <c r="J109" s="14"/>
      <c r="K109" s="14"/>
      <c r="L109" s="14"/>
      <c r="M109" s="14"/>
      <c r="N109" s="14"/>
      <c r="O109" s="14"/>
      <c r="P109" s="14"/>
      <c r="Q109" s="14"/>
      <c r="R109" s="14"/>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3"/>
      <c r="AV109" s="293"/>
      <c r="AW109" s="293"/>
      <c r="AX109" s="293"/>
      <c r="AY109" s="293"/>
      <c r="AZ109" s="293"/>
      <c r="BA109" s="293"/>
      <c r="BB109" s="293"/>
      <c r="BC109" s="293"/>
      <c r="BD109" s="293"/>
      <c r="BE109" s="293"/>
      <c r="BF109" s="293"/>
    </row>
    <row r="110" spans="1:260" s="39" customFormat="1" ht="104.25" customHeight="1">
      <c r="A110" s="372" t="s">
        <v>214</v>
      </c>
      <c r="B110" s="372"/>
      <c r="C110" s="372"/>
      <c r="D110" s="372"/>
      <c r="E110" s="372"/>
      <c r="F110" s="372"/>
      <c r="G110" s="372"/>
      <c r="H110" s="372"/>
      <c r="I110" s="372"/>
      <c r="J110" s="372"/>
      <c r="K110" s="372"/>
      <c r="L110" s="372"/>
      <c r="M110" s="372"/>
      <c r="N110" s="372"/>
      <c r="O110" s="372"/>
      <c r="P110" s="106"/>
      <c r="Q110" s="298"/>
      <c r="R110" s="298"/>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IZ110" s="2"/>
    </row>
    <row r="111" spans="1:260" ht="23.25" customHeight="1">
      <c r="A111" s="375" t="s">
        <v>78</v>
      </c>
      <c r="B111" s="376" t="s">
        <v>28</v>
      </c>
      <c r="C111" s="376"/>
      <c r="D111" s="376"/>
      <c r="E111" s="376"/>
      <c r="F111" s="376"/>
      <c r="G111" s="377" t="s">
        <v>122</v>
      </c>
      <c r="H111" s="363" t="s">
        <v>139</v>
      </c>
      <c r="I111" s="363"/>
      <c r="J111" s="363"/>
      <c r="K111" s="363"/>
      <c r="L111" s="363"/>
      <c r="M111" s="363"/>
      <c r="N111" s="363"/>
      <c r="O111" s="363"/>
      <c r="P111" s="106"/>
      <c r="Q111" s="106"/>
      <c r="R111" s="114"/>
      <c r="T111" s="24"/>
      <c r="U111" s="24"/>
      <c r="V111" s="360"/>
      <c r="W111" s="360"/>
      <c r="X111" s="360"/>
      <c r="Y111" s="360"/>
      <c r="Z111" s="360"/>
      <c r="AA111" s="360"/>
      <c r="AB111" s="360"/>
      <c r="AC111" s="360"/>
      <c r="AD111" s="360"/>
      <c r="AE111" s="360"/>
      <c r="AF111" s="360"/>
      <c r="AG111" s="360"/>
      <c r="AH111" s="360"/>
      <c r="AI111" s="360"/>
      <c r="AJ111" s="360"/>
      <c r="AK111" s="360"/>
      <c r="AL111" s="360"/>
      <c r="AM111" s="360"/>
      <c r="AN111" s="360"/>
      <c r="AO111" s="360"/>
      <c r="AP111" s="360"/>
      <c r="AQ111" s="360"/>
      <c r="AR111" s="360"/>
      <c r="AS111" s="360"/>
      <c r="AT111" s="360"/>
      <c r="AU111" s="360"/>
      <c r="AV111" s="360"/>
      <c r="AW111" s="360"/>
      <c r="AX111" s="360"/>
      <c r="AY111" s="360"/>
      <c r="AZ111" s="360"/>
      <c r="BA111" s="360"/>
      <c r="BB111" s="360"/>
      <c r="BC111" s="360"/>
      <c r="BD111" s="360"/>
      <c r="BE111" s="360"/>
      <c r="BF111" s="360"/>
    </row>
    <row r="112" spans="1:260" ht="78" customHeight="1">
      <c r="A112" s="375"/>
      <c r="B112" s="376"/>
      <c r="C112" s="376"/>
      <c r="D112" s="376"/>
      <c r="E112" s="376"/>
      <c r="F112" s="376"/>
      <c r="G112" s="378"/>
      <c r="H112" s="297" t="s">
        <v>156</v>
      </c>
      <c r="I112" s="302" t="s">
        <v>123</v>
      </c>
      <c r="J112" s="295" t="s">
        <v>140</v>
      </c>
      <c r="K112" s="295" t="s">
        <v>32</v>
      </c>
      <c r="L112" s="302" t="s">
        <v>134</v>
      </c>
      <c r="M112" s="302" t="s">
        <v>135</v>
      </c>
      <c r="N112" s="302" t="s">
        <v>136</v>
      </c>
      <c r="O112" s="294" t="s">
        <v>126</v>
      </c>
      <c r="P112" s="106"/>
      <c r="Q112" s="106"/>
      <c r="R112" s="115"/>
      <c r="S112" s="293"/>
      <c r="V112" s="293"/>
      <c r="W112" s="25"/>
      <c r="X112" s="25"/>
      <c r="Y112" s="25"/>
      <c r="Z112" s="293"/>
      <c r="AA112" s="25"/>
      <c r="AB112" s="25"/>
      <c r="AC112" s="25"/>
      <c r="AD112" s="293"/>
      <c r="AE112" s="25"/>
      <c r="AF112" s="25"/>
      <c r="AG112" s="25"/>
      <c r="AH112" s="293"/>
      <c r="AI112" s="25"/>
      <c r="AJ112" s="25"/>
      <c r="AK112" s="25"/>
      <c r="AL112" s="293"/>
      <c r="AM112" s="25"/>
      <c r="AN112" s="25"/>
      <c r="AO112" s="25"/>
      <c r="AP112" s="293"/>
      <c r="AQ112" s="25"/>
      <c r="AR112" s="25"/>
      <c r="AS112" s="25"/>
      <c r="AT112" s="293"/>
      <c r="AU112" s="25"/>
      <c r="AV112" s="25"/>
      <c r="AW112" s="25"/>
      <c r="AX112" s="293"/>
      <c r="AY112" s="25"/>
      <c r="AZ112" s="25"/>
      <c r="BA112" s="25"/>
      <c r="BB112" s="293"/>
      <c r="BC112" s="25"/>
      <c r="BD112" s="25"/>
      <c r="BE112" s="25"/>
      <c r="BF112" s="360"/>
    </row>
    <row r="113" spans="1:58" ht="15" customHeight="1">
      <c r="A113" s="361"/>
      <c r="B113" s="359"/>
      <c r="C113" s="359"/>
      <c r="D113" s="359"/>
      <c r="E113" s="359"/>
      <c r="F113" s="359"/>
      <c r="G113" s="307"/>
      <c r="H113" s="305"/>
      <c r="I113" s="305"/>
      <c r="J113" s="305"/>
      <c r="K113" s="305"/>
      <c r="L113" s="307"/>
      <c r="M113" s="307"/>
      <c r="N113" s="308"/>
      <c r="O113" s="285">
        <f t="shared" ref="O113:O122" si="14">M113*N113</f>
        <v>0</v>
      </c>
      <c r="P113" s="106"/>
      <c r="Q113" s="106"/>
      <c r="R113" s="116"/>
      <c r="S113" s="42"/>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row>
    <row r="114" spans="1:58" ht="12.75" customHeight="1">
      <c r="A114" s="361"/>
      <c r="B114" s="359"/>
      <c r="C114" s="359"/>
      <c r="D114" s="359"/>
      <c r="E114" s="359"/>
      <c r="F114" s="359"/>
      <c r="G114" s="305"/>
      <c r="H114" s="305"/>
      <c r="I114" s="305"/>
      <c r="J114" s="305"/>
      <c r="K114" s="305"/>
      <c r="L114" s="305"/>
      <c r="M114" s="305"/>
      <c r="N114" s="306"/>
      <c r="O114" s="286">
        <f t="shared" si="14"/>
        <v>0</v>
      </c>
      <c r="P114" s="106"/>
      <c r="Q114" s="106"/>
      <c r="R114" s="116"/>
      <c r="S114" s="42"/>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row>
    <row r="115" spans="1:58" ht="15" customHeight="1">
      <c r="A115" s="361"/>
      <c r="B115" s="359"/>
      <c r="C115" s="359"/>
      <c r="D115" s="359"/>
      <c r="E115" s="359"/>
      <c r="F115" s="359"/>
      <c r="G115" s="305"/>
      <c r="H115" s="305"/>
      <c r="I115" s="305"/>
      <c r="J115" s="305"/>
      <c r="K115" s="305"/>
      <c r="L115" s="305"/>
      <c r="M115" s="305"/>
      <c r="N115" s="306"/>
      <c r="O115" s="286">
        <f t="shared" si="14"/>
        <v>0</v>
      </c>
      <c r="P115" s="106"/>
      <c r="Q115" s="106"/>
      <c r="R115" s="116"/>
      <c r="S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row>
    <row r="116" spans="1:58" ht="15" customHeight="1">
      <c r="A116" s="361"/>
      <c r="B116" s="359"/>
      <c r="C116" s="359"/>
      <c r="D116" s="359"/>
      <c r="E116" s="359"/>
      <c r="F116" s="359"/>
      <c r="G116" s="305"/>
      <c r="H116" s="305"/>
      <c r="I116" s="305"/>
      <c r="J116" s="305"/>
      <c r="K116" s="305"/>
      <c r="L116" s="305"/>
      <c r="M116" s="305"/>
      <c r="N116" s="306"/>
      <c r="O116" s="286">
        <f t="shared" si="14"/>
        <v>0</v>
      </c>
      <c r="P116" s="106"/>
      <c r="Q116" s="106"/>
      <c r="R116" s="116"/>
      <c r="S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row>
    <row r="117" spans="1:58" ht="15" customHeight="1">
      <c r="A117" s="361"/>
      <c r="B117" s="359"/>
      <c r="C117" s="359"/>
      <c r="D117" s="359"/>
      <c r="E117" s="359"/>
      <c r="F117" s="359"/>
      <c r="G117" s="305"/>
      <c r="H117" s="305"/>
      <c r="I117" s="305"/>
      <c r="J117" s="305"/>
      <c r="K117" s="305"/>
      <c r="L117" s="305"/>
      <c r="M117" s="305"/>
      <c r="N117" s="306"/>
      <c r="O117" s="286">
        <f t="shared" si="14"/>
        <v>0</v>
      </c>
      <c r="P117" s="106"/>
      <c r="Q117" s="106"/>
      <c r="R117" s="116"/>
      <c r="S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row>
    <row r="118" spans="1:58" ht="15" customHeight="1">
      <c r="A118" s="361"/>
      <c r="B118" s="359"/>
      <c r="C118" s="359"/>
      <c r="D118" s="359"/>
      <c r="E118" s="359"/>
      <c r="F118" s="359"/>
      <c r="G118" s="305"/>
      <c r="H118" s="305"/>
      <c r="I118" s="305"/>
      <c r="J118" s="305"/>
      <c r="K118" s="305"/>
      <c r="L118" s="305"/>
      <c r="M118" s="305"/>
      <c r="N118" s="306"/>
      <c r="O118" s="286">
        <f t="shared" si="14"/>
        <v>0</v>
      </c>
      <c r="P118" s="106"/>
      <c r="Q118" s="106"/>
      <c r="R118" s="116"/>
      <c r="S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row>
    <row r="119" spans="1:58" ht="15" customHeight="1">
      <c r="A119" s="361"/>
      <c r="B119" s="359"/>
      <c r="C119" s="359"/>
      <c r="D119" s="359"/>
      <c r="E119" s="359"/>
      <c r="F119" s="359"/>
      <c r="G119" s="305"/>
      <c r="H119" s="305"/>
      <c r="I119" s="305"/>
      <c r="J119" s="305"/>
      <c r="K119" s="305"/>
      <c r="L119" s="305"/>
      <c r="M119" s="305"/>
      <c r="N119" s="306"/>
      <c r="O119" s="286">
        <f t="shared" si="14"/>
        <v>0</v>
      </c>
      <c r="P119" s="106"/>
      <c r="Q119" s="106"/>
      <c r="R119" s="116"/>
      <c r="S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row>
    <row r="120" spans="1:58" ht="15" customHeight="1">
      <c r="A120" s="361"/>
      <c r="B120" s="359"/>
      <c r="C120" s="359"/>
      <c r="D120" s="359"/>
      <c r="E120" s="359"/>
      <c r="F120" s="359"/>
      <c r="G120" s="305"/>
      <c r="H120" s="305"/>
      <c r="I120" s="305"/>
      <c r="J120" s="305"/>
      <c r="K120" s="305"/>
      <c r="L120" s="305"/>
      <c r="M120" s="305"/>
      <c r="N120" s="306"/>
      <c r="O120" s="286">
        <f t="shared" si="14"/>
        <v>0</v>
      </c>
      <c r="P120" s="106"/>
      <c r="Q120" s="106"/>
      <c r="R120" s="116"/>
      <c r="S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row>
    <row r="121" spans="1:58" ht="15" customHeight="1">
      <c r="A121" s="361"/>
      <c r="B121" s="359"/>
      <c r="C121" s="359"/>
      <c r="D121" s="359"/>
      <c r="E121" s="359"/>
      <c r="F121" s="359"/>
      <c r="G121" s="305"/>
      <c r="H121" s="305"/>
      <c r="I121" s="305"/>
      <c r="J121" s="305"/>
      <c r="K121" s="305"/>
      <c r="L121" s="305"/>
      <c r="M121" s="305"/>
      <c r="N121" s="306"/>
      <c r="O121" s="286">
        <f t="shared" si="14"/>
        <v>0</v>
      </c>
      <c r="P121" s="106"/>
      <c r="Q121" s="106"/>
      <c r="R121" s="116"/>
      <c r="S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row>
    <row r="122" spans="1:58" ht="15.75" customHeight="1">
      <c r="A122" s="361"/>
      <c r="B122" s="359"/>
      <c r="C122" s="359"/>
      <c r="D122" s="359"/>
      <c r="E122" s="359"/>
      <c r="F122" s="359"/>
      <c r="G122" s="305"/>
      <c r="H122" s="305"/>
      <c r="I122" s="305"/>
      <c r="J122" s="305"/>
      <c r="K122" s="305"/>
      <c r="L122" s="305"/>
      <c r="M122" s="305"/>
      <c r="N122" s="306"/>
      <c r="O122" s="286">
        <f t="shared" si="14"/>
        <v>0</v>
      </c>
      <c r="P122" s="106"/>
      <c r="Q122" s="106"/>
      <c r="R122" s="116"/>
      <c r="S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row>
    <row r="123" spans="1:58">
      <c r="A123" s="65" t="s">
        <v>33</v>
      </c>
      <c r="B123" s="283"/>
      <c r="C123" s="283"/>
      <c r="D123" s="283"/>
      <c r="E123" s="283"/>
      <c r="F123" s="283"/>
      <c r="G123" s="283"/>
      <c r="H123" s="281"/>
      <c r="I123" s="283"/>
      <c r="J123" s="283"/>
      <c r="K123" s="283"/>
      <c r="L123" s="283"/>
      <c r="M123" s="283"/>
      <c r="N123" s="283"/>
      <c r="O123" s="284">
        <f>SUM(O113:O122)</f>
        <v>0</v>
      </c>
      <c r="P123" s="106"/>
      <c r="Q123" s="106"/>
      <c r="R123" s="113"/>
      <c r="S123" s="28"/>
      <c r="T123" s="27"/>
      <c r="U123" s="27"/>
      <c r="V123" s="28"/>
      <c r="W123" s="27"/>
      <c r="X123" s="27"/>
      <c r="Y123" s="28"/>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row>
    <row r="124" spans="1:58" ht="65.25" customHeight="1">
      <c r="A124" s="63"/>
      <c r="B124" s="294" t="str">
        <f t="shared" ref="B124:H124" si="15">B60</f>
        <v>WP0</v>
      </c>
      <c r="C124" s="294" t="str">
        <f t="shared" si="15"/>
        <v>WP1</v>
      </c>
      <c r="D124" s="294" t="str">
        <f t="shared" si="15"/>
        <v>WP2</v>
      </c>
      <c r="E124" s="294" t="str">
        <f t="shared" si="15"/>
        <v>WP3</v>
      </c>
      <c r="F124" s="294" t="str">
        <f t="shared" si="15"/>
        <v>WP4</v>
      </c>
      <c r="G124" s="294" t="str">
        <f t="shared" si="15"/>
        <v>WP5</v>
      </c>
      <c r="H124" s="294" t="str">
        <f t="shared" si="15"/>
        <v>WP6</v>
      </c>
      <c r="I124" s="294" t="s">
        <v>33</v>
      </c>
      <c r="J124" s="106"/>
      <c r="K124" s="106"/>
      <c r="L124" s="106"/>
      <c r="M124" s="106"/>
      <c r="N124" s="106"/>
      <c r="O124" s="106"/>
      <c r="P124" s="106"/>
      <c r="Q124" s="106"/>
      <c r="R124" s="106"/>
      <c r="V124" s="293"/>
      <c r="W124" s="12"/>
      <c r="X124" s="24"/>
      <c r="Y124" s="293"/>
      <c r="Z124" s="29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row>
    <row r="125" spans="1:58" ht="20.25" customHeight="1">
      <c r="A125" s="294" t="str">
        <f t="shared" ref="A125:A132" si="16">A61</f>
        <v>P0</v>
      </c>
      <c r="B125" s="64">
        <f>SUMPRODUCT(($J$113:$J$122="P0")*($I$113:$I$122&lt;&gt;"")*($I$113:$I$122="WP0")*($O$113:$O$122))</f>
        <v>0</v>
      </c>
      <c r="C125" s="93"/>
      <c r="D125" s="93"/>
      <c r="E125" s="93"/>
      <c r="F125" s="93"/>
      <c r="G125" s="93"/>
      <c r="H125" s="93"/>
      <c r="I125" s="104">
        <f>SUM(B125)</f>
        <v>0</v>
      </c>
      <c r="J125" s="106"/>
      <c r="K125" s="106"/>
      <c r="L125" s="106"/>
      <c r="M125" s="106"/>
      <c r="N125" s="358" t="str">
        <f>IF(I133=O123,"OK","ERRORE - Seleziona una delle opzioni WP e/o Periodo per ogni voce di spesa / ERROR -  Select one of the option WP and/or Period per each single budget line!")</f>
        <v>OK</v>
      </c>
      <c r="O125" s="358"/>
      <c r="P125" s="106"/>
      <c r="Q125" s="106"/>
      <c r="R125" s="106"/>
      <c r="V125" s="293"/>
      <c r="W125" s="12"/>
      <c r="X125" s="30"/>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row>
    <row r="126" spans="1:58" ht="13.5" customHeight="1">
      <c r="A126" s="294" t="str">
        <f t="shared" si="16"/>
        <v>P1</v>
      </c>
      <c r="B126" s="93"/>
      <c r="C126" s="64">
        <f>SUMPRODUCT(($J$113:$J$122="P1")*($I$113:$I$122&lt;&gt;"")*($I$113:$I$122="WP1")*($O$113:$O$122))</f>
        <v>0</v>
      </c>
      <c r="D126" s="64">
        <f>SUMPRODUCT(($J$113:$J$122="P1")*($I$113:$I$122&lt;&gt;"")*($I$113:$I$122="WP2")*($O$113:$O$122))</f>
        <v>0</v>
      </c>
      <c r="E126" s="64">
        <f>SUMPRODUCT(($J$113:$J$122="P1")*($I$113:$I$122&lt;&gt;"")*($I$113:$I$122="WP3")*($O$113:$O$122))</f>
        <v>0</v>
      </c>
      <c r="F126" s="64">
        <f>SUMPRODUCT(($J$113:$J$122="P1")*($I$113:$I$122&lt;&gt;"")*($I$113:$I$122="WP4")*($O$113:$O$122))</f>
        <v>0</v>
      </c>
      <c r="G126" s="64">
        <f>SUMPRODUCT(($J$113:$J$122="P1")*($I$113:$I$122&lt;&gt;"")*($I$113:$I$122="WP5")*($O$113:$O$122))</f>
        <v>0</v>
      </c>
      <c r="H126" s="64">
        <f>SUMPRODUCT(($J$113:$J$122="P1")*($I$113:$I$122&lt;&gt;"")*($I$113:$I$122="WP6")*($O$113:$O$122))</f>
        <v>0</v>
      </c>
      <c r="I126" s="104">
        <f>SUM(C126:H126)</f>
        <v>0</v>
      </c>
      <c r="J126" s="106"/>
      <c r="K126" s="106"/>
      <c r="L126" s="106"/>
      <c r="M126" s="106"/>
      <c r="N126" s="358"/>
      <c r="O126" s="358"/>
      <c r="P126" s="106"/>
      <c r="Q126" s="106"/>
      <c r="R126" s="106"/>
      <c r="V126" s="293"/>
      <c r="W126" s="12"/>
      <c r="X126" s="30"/>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row>
    <row r="127" spans="1:58" ht="13.5" customHeight="1">
      <c r="A127" s="294" t="str">
        <f t="shared" si="16"/>
        <v>P2</v>
      </c>
      <c r="B127" s="93"/>
      <c r="C127" s="64">
        <f>SUMPRODUCT(($J$113:$J$122="P2")*($I$113:$I$122&lt;&gt;"")*($I$113:$I$122="WP1")*($O$113:$O$122))</f>
        <v>0</v>
      </c>
      <c r="D127" s="64">
        <f>SUMPRODUCT(($J$113:$J$122="P2")*($I$113:$I$122&lt;&gt;"")*($I$113:$I$122="WP2")*($O$113:$O$122))</f>
        <v>0</v>
      </c>
      <c r="E127" s="64">
        <f>SUMPRODUCT(($J$113:$J$122="P2")*($I$113:$I$122&lt;&gt;"")*($I$113:$I$122="WP3")*($O$113:$O$122))</f>
        <v>0</v>
      </c>
      <c r="F127" s="64">
        <f>SUMPRODUCT(($J$113:$J$122="P2")*($I$113:$I$122&lt;&gt;"")*($I$113:$I$122="WP4")*($O$113:$O$122))</f>
        <v>0</v>
      </c>
      <c r="G127" s="64">
        <f>SUMPRODUCT(($J$113:$J$122="P2")*($I$113:$I$122&lt;&gt;"")*($I$113:$I$122="WP5")*($O$113:$O$122))</f>
        <v>0</v>
      </c>
      <c r="H127" s="64">
        <f>SUMPRODUCT(($J$113:$J$122="P2")*($I$113:$I$122&lt;&gt;"")*($I$113:$I$122="WP6")*($O$113:$O$122))</f>
        <v>0</v>
      </c>
      <c r="I127" s="104">
        <f t="shared" ref="I127:I132" si="17">SUM(C127:H127)</f>
        <v>0</v>
      </c>
      <c r="J127" s="106"/>
      <c r="K127" s="106"/>
      <c r="L127" s="106"/>
      <c r="M127" s="106"/>
      <c r="N127" s="358"/>
      <c r="O127" s="358"/>
      <c r="P127" s="106"/>
      <c r="V127" s="293"/>
      <c r="W127" s="12"/>
      <c r="X127" s="30"/>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row>
    <row r="128" spans="1:58" ht="13.5" customHeight="1">
      <c r="A128" s="294" t="str">
        <f t="shared" si="16"/>
        <v>P3</v>
      </c>
      <c r="B128" s="93"/>
      <c r="C128" s="64">
        <f>SUMPRODUCT(($J$113:$J$122="P3")*($I$113:$I$122&lt;&gt;"")*($I$113:$I$122="WP1")*($O$113:$O$122))</f>
        <v>0</v>
      </c>
      <c r="D128" s="64">
        <f>SUMPRODUCT(($J$113:$J$122="P3")*($I$113:$I$122&lt;&gt;"")*($I$113:$I$122="WP2")*($O$113:$O$122))</f>
        <v>0</v>
      </c>
      <c r="E128" s="64">
        <f>SUMPRODUCT(($J$113:$J$122="P3")*($I$113:$I$122&lt;&gt;"")*($I$113:$I$122="WP3")*($O$113:$O$122))</f>
        <v>0</v>
      </c>
      <c r="F128" s="64">
        <f>SUMPRODUCT(($J$113:$J$122="P3")*($I$113:$I$122&lt;&gt;"")*($I$113:$I$122="WP4")*($O$113:$O$122))</f>
        <v>0</v>
      </c>
      <c r="G128" s="64">
        <f>SUMPRODUCT(($J$113:$J$122="P3")*($I$113:$I$122&lt;&gt;"")*($I$113:$I$122="WP5")*($O$113:$O$122))</f>
        <v>0</v>
      </c>
      <c r="H128" s="64">
        <f>SUMPRODUCT(($J$113:$J$122="P3")*($I$113:$I$122&lt;&gt;"")*($I$113:$I$122="WP6")*($O$113:$O$122))</f>
        <v>0</v>
      </c>
      <c r="I128" s="104">
        <f t="shared" si="17"/>
        <v>0</v>
      </c>
      <c r="J128" s="106"/>
      <c r="K128" s="106"/>
      <c r="L128" s="106"/>
      <c r="M128" s="106"/>
      <c r="N128" s="358"/>
      <c r="O128" s="358"/>
      <c r="P128" s="106"/>
      <c r="V128" s="293"/>
      <c r="W128" s="12"/>
      <c r="X128" s="30"/>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row>
    <row r="129" spans="1:260" ht="13.5" customHeight="1">
      <c r="A129" s="294" t="str">
        <f t="shared" si="16"/>
        <v>P4</v>
      </c>
      <c r="B129" s="93"/>
      <c r="C129" s="64">
        <f>SUMPRODUCT(($J$113:$J$122="P4")*($I$113:$I$122&lt;&gt;"")*($I$113:$I$122="WP1")*($O$113:$O$122))</f>
        <v>0</v>
      </c>
      <c r="D129" s="64">
        <f>SUMPRODUCT(($J$113:$J$122="P4")*($I$113:$I$122&lt;&gt;"")*($I$113:$I$122="WP2")*($O$113:$O$122))</f>
        <v>0</v>
      </c>
      <c r="E129" s="64">
        <f>SUMPRODUCT(($J$113:$J$122="P4")*($I$113:$I$122&lt;&gt;"")*($I$113:$I$122="WP3")*($O$113:$O$122))</f>
        <v>0</v>
      </c>
      <c r="F129" s="64">
        <f>SUMPRODUCT(($J$113:$J$122="P4")*($I$113:$I$122&lt;&gt;"")*($I$113:$I$122="WP4")*($O$113:$O$122))</f>
        <v>0</v>
      </c>
      <c r="G129" s="64">
        <f>SUMPRODUCT(($J$113:$J$122="P4")*($I$113:$I$122&lt;&gt;"")*($I$113:$I$122="WP5")*($O$113:$O$122))</f>
        <v>0</v>
      </c>
      <c r="H129" s="64">
        <f>SUMPRODUCT(($J$113:$J$122="P4")*($I$113:$I$122&lt;&gt;"")*($I$113:$I$122="WP6")*($O$113:$O$122))</f>
        <v>0</v>
      </c>
      <c r="I129" s="104">
        <f t="shared" si="17"/>
        <v>0</v>
      </c>
      <c r="J129" s="106"/>
      <c r="K129" s="106"/>
      <c r="L129" s="106"/>
      <c r="M129" s="106"/>
      <c r="N129" s="358"/>
      <c r="O129" s="358"/>
      <c r="P129" s="106"/>
      <c r="V129" s="293"/>
      <c r="W129" s="12"/>
      <c r="X129" s="30"/>
      <c r="AA129" s="293"/>
      <c r="AB129" s="293"/>
      <c r="AC129" s="293"/>
      <c r="AD129" s="293"/>
      <c r="AE129" s="293"/>
      <c r="AF129" s="293"/>
      <c r="AG129" s="293"/>
      <c r="AH129" s="293"/>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row>
    <row r="130" spans="1:260" ht="13.5" customHeight="1">
      <c r="A130" s="294" t="str">
        <f t="shared" si="16"/>
        <v>P5</v>
      </c>
      <c r="B130" s="93"/>
      <c r="C130" s="64">
        <f>SUMPRODUCT(($J$113:$J$122="P5")*($I$113:$I$122&lt;&gt;"")*($I$113:$I$122="WP1")*($O$113:$O$122))</f>
        <v>0</v>
      </c>
      <c r="D130" s="64">
        <f>SUMPRODUCT(($J$113:$J$122="P5")*($I$113:$I$122&lt;&gt;"")*($I$113:$I$122="WP2")*($O$113:$O$122))</f>
        <v>0</v>
      </c>
      <c r="E130" s="64">
        <f>SUMPRODUCT(($J$113:$J$122="P5")*($I$113:$I$122&lt;&gt;"")*($I$113:$I$122="WP3")*($O$113:$O$122))</f>
        <v>0</v>
      </c>
      <c r="F130" s="64">
        <f>SUMPRODUCT(($J$113:$J$122="P5")*($I$113:$I$122&lt;&gt;"")*($I$113:$I$122="WP4")*($O$113:$O$122))</f>
        <v>0</v>
      </c>
      <c r="G130" s="64">
        <f>SUMPRODUCT(($J$113:$J$122="P5")*($I$113:$I$122&lt;&gt;"")*($I$113:$I$122="WP5")*($O$113:$O$122))</f>
        <v>0</v>
      </c>
      <c r="H130" s="64">
        <f>SUMPRODUCT(($J$113:$J$122="P5")*($I$113:$I$122&lt;&gt;"")*($I$113:$I$122="WP6")*($O$113:$O$122))</f>
        <v>0</v>
      </c>
      <c r="I130" s="104">
        <f t="shared" si="17"/>
        <v>0</v>
      </c>
      <c r="J130" s="106"/>
      <c r="K130" s="106"/>
      <c r="L130" s="106"/>
      <c r="M130" s="106"/>
      <c r="N130" s="358"/>
      <c r="O130" s="358"/>
      <c r="P130" s="106"/>
      <c r="V130" s="293"/>
      <c r="W130" s="12"/>
      <c r="X130" s="30"/>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293"/>
      <c r="AY130" s="293"/>
      <c r="AZ130" s="293"/>
      <c r="BA130" s="293"/>
      <c r="BB130" s="293"/>
      <c r="BC130" s="293"/>
      <c r="BD130" s="293"/>
      <c r="BE130" s="293"/>
      <c r="BF130" s="293"/>
    </row>
    <row r="131" spans="1:260" ht="13.5" customHeight="1">
      <c r="A131" s="294" t="str">
        <f t="shared" si="16"/>
        <v>P6</v>
      </c>
      <c r="B131" s="93"/>
      <c r="C131" s="64">
        <f>SUMPRODUCT(($J$113:$J$122="P6")*($I$113:$I$122&lt;&gt;"")*($I$113:$I$122="WP1")*($O$113:$O$122))</f>
        <v>0</v>
      </c>
      <c r="D131" s="64">
        <f>SUMPRODUCT(($J$113:$J$122="P6")*($I$113:$I$122&lt;&gt;"")*($I$113:$I$122="WP2")*($O$113:$O$122))</f>
        <v>0</v>
      </c>
      <c r="E131" s="64">
        <f>SUMPRODUCT(($J$113:$J$122="P6")*($I$113:$I$122&lt;&gt;"")*($I$113:$I$122="WP3")*($O$113:$O$122))</f>
        <v>0</v>
      </c>
      <c r="F131" s="64">
        <f>SUMPRODUCT(($J$113:$J$122="P6")*($I$113:$I$122&lt;&gt;"")*($I$113:$I$122="WP4")*($O$113:$O$122))</f>
        <v>0</v>
      </c>
      <c r="G131" s="64">
        <f>SUMPRODUCT(($J$113:$J$122="P6")*($I$113:$I$122&lt;&gt;"")*($I$113:$I$122="WP5")*($O$113:$O$122))</f>
        <v>0</v>
      </c>
      <c r="H131" s="64">
        <f>SUMPRODUCT(($J$113:$J$122="P6")*($I$113:$I$122&lt;&gt;"")*($I$113:$I$122="WP6")*($O$113:$O$122))</f>
        <v>0</v>
      </c>
      <c r="I131" s="104">
        <f t="shared" si="17"/>
        <v>0</v>
      </c>
      <c r="J131" s="106"/>
      <c r="K131" s="106"/>
      <c r="L131" s="106"/>
      <c r="M131" s="106"/>
      <c r="N131" s="358"/>
      <c r="O131" s="358"/>
      <c r="P131" s="106"/>
      <c r="V131" s="293"/>
      <c r="W131" s="12"/>
      <c r="X131" s="30"/>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293"/>
      <c r="AY131" s="293"/>
      <c r="AZ131" s="293"/>
      <c r="BA131" s="293"/>
      <c r="BB131" s="293"/>
      <c r="BC131" s="293"/>
      <c r="BD131" s="293"/>
      <c r="BE131" s="293"/>
      <c r="BF131" s="293"/>
    </row>
    <row r="132" spans="1:260" ht="13.5" customHeight="1">
      <c r="A132" s="294" t="str">
        <f t="shared" si="16"/>
        <v>P7</v>
      </c>
      <c r="B132" s="93"/>
      <c r="C132" s="64">
        <f>SUMPRODUCT(($J$113:$J$122="P7")*($I$113:$I$122&lt;&gt;"")*($I$113:$I$122="WP1")*($O$113:$O$122))</f>
        <v>0</v>
      </c>
      <c r="D132" s="64">
        <f>SUMPRODUCT(($J$113:$J$122="P7")*($I$113:$I$122&lt;&gt;"")*($I$113:$I$122="WP2")*($O$113:$O$122))</f>
        <v>0</v>
      </c>
      <c r="E132" s="64">
        <f>SUMPRODUCT(($J$113:$J$122="P7")*($I$113:$I$122&lt;&gt;"")*($I$113:$I$122="WP3")*($O$113:$O$122))</f>
        <v>0</v>
      </c>
      <c r="F132" s="64">
        <f>SUMPRODUCT(($J$113:$J$122="P7")*($I$113:$I$122&lt;&gt;"")*($I$113:$I$122="WP4")*($O$113:$O$122))</f>
        <v>0</v>
      </c>
      <c r="G132" s="64">
        <f>SUMPRODUCT(($J$113:$J$122="P7")*($I$113:$I$122&lt;&gt;"")*($I$113:$I$122="WP5")*($O$113:$O$122))</f>
        <v>0</v>
      </c>
      <c r="H132" s="64">
        <f>SUMPRODUCT(($J$113:$J$122="P7")*($I$113:$I$122&lt;&gt;"")*($I$113:$I$122="WP6")*($O$113:$O$122))</f>
        <v>0</v>
      </c>
      <c r="I132" s="104">
        <f t="shared" si="17"/>
        <v>0</v>
      </c>
      <c r="J132" s="106"/>
      <c r="K132" s="106"/>
      <c r="L132" s="106"/>
      <c r="M132" s="106"/>
      <c r="N132" s="106"/>
      <c r="O132" s="106"/>
      <c r="P132" s="106"/>
      <c r="V132" s="293"/>
      <c r="W132" s="12"/>
      <c r="X132" s="30"/>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row>
    <row r="133" spans="1:260" ht="21.75" customHeight="1">
      <c r="A133" s="65" t="s">
        <v>33</v>
      </c>
      <c r="B133" s="66">
        <f>SUM(B$125:B$132)</f>
        <v>0</v>
      </c>
      <c r="C133" s="66">
        <f>SUM(C126:C132)</f>
        <v>0</v>
      </c>
      <c r="D133" s="66">
        <f t="shared" ref="D133:H133" si="18">SUM(D126:D132)</f>
        <v>0</v>
      </c>
      <c r="E133" s="66">
        <f t="shared" si="18"/>
        <v>0</v>
      </c>
      <c r="F133" s="66">
        <f t="shared" si="18"/>
        <v>0</v>
      </c>
      <c r="G133" s="66">
        <f t="shared" si="18"/>
        <v>0</v>
      </c>
      <c r="H133" s="66">
        <f t="shared" si="18"/>
        <v>0</v>
      </c>
      <c r="I133" s="66">
        <f>SUM(I125:I132)</f>
        <v>0</v>
      </c>
      <c r="J133" s="106"/>
      <c r="K133" s="106"/>
      <c r="L133" s="106"/>
      <c r="M133" s="106"/>
      <c r="N133" s="106"/>
      <c r="O133" s="106"/>
      <c r="P133" s="106"/>
      <c r="V133" s="293"/>
      <c r="W133" s="12"/>
      <c r="X133" s="30"/>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row>
    <row r="134" spans="1:260" ht="18.75" customHeight="1">
      <c r="A134" s="65" t="s">
        <v>54</v>
      </c>
      <c r="B134" s="94"/>
      <c r="C134" s="66">
        <f>SUMPRODUCT(($I$113:$I$122="WP1")*($K$113:$K$122&lt;&gt;"")*($K$113:$K$122="fuori area / outside the area")*($O$113:$O$122))</f>
        <v>0</v>
      </c>
      <c r="D134" s="66">
        <f>SUMPRODUCT(($I$113:$I$122="WP2")*($K$113:$K$122&lt;&gt;"")*($K$113:$K$122="fuori area / outside the area")*($O$113:$O$122))</f>
        <v>0</v>
      </c>
      <c r="E134" s="66">
        <f>SUMPRODUCT(($I$113:$I$122="WP3")*($K$113:$K$122&lt;&gt;"")*($K$113:$K$122="fuori area / outside the area")*($O$113:$O$122))</f>
        <v>0</v>
      </c>
      <c r="F134" s="66">
        <f>SUMPRODUCT(($I$113:$I$122="WP4")*($K$113:$K$122&lt;&gt;"")*($K$113:$K$122="fuori area / outside the area")*($O$113:$O$122))</f>
        <v>0</v>
      </c>
      <c r="G134" s="66">
        <f>SUMPRODUCT(($I$113:$I$122="WP5")*($K$113:$K$122&lt;&gt;"")*($K$113:$K$122="fuori area / outside the area")*($O$113:$O$122))</f>
        <v>0</v>
      </c>
      <c r="H134" s="66">
        <f>SUMPRODUCT(($I$113:$I$122="WP6")*($K$113:$K$122&lt;&gt;"")*($K$113:$K$122="fuori area / outside the area")*($O$113:$O$122))</f>
        <v>0</v>
      </c>
      <c r="I134" s="66">
        <f>SUM(C134:H134)</f>
        <v>0</v>
      </c>
      <c r="J134" s="106"/>
      <c r="K134" s="106"/>
      <c r="L134" s="106"/>
      <c r="M134" s="106"/>
      <c r="N134" s="106"/>
      <c r="O134" s="106"/>
      <c r="P134" s="106"/>
      <c r="Q134" s="106"/>
      <c r="R134" s="106"/>
      <c r="S134" s="31"/>
      <c r="T134" s="31"/>
      <c r="U134" s="31"/>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293"/>
      <c r="AY134" s="293"/>
      <c r="AZ134" s="293"/>
      <c r="BA134" s="293"/>
      <c r="BB134" s="293"/>
      <c r="BC134" s="293"/>
      <c r="BD134" s="293"/>
      <c r="BE134" s="293"/>
      <c r="BF134" s="293"/>
    </row>
    <row r="135" spans="1:260" s="12" customFormat="1" ht="32.25" customHeight="1">
      <c r="A135" s="65" t="s">
        <v>173</v>
      </c>
      <c r="B135" s="94"/>
      <c r="C135" s="66">
        <f>SUMPRODUCT(($I$113:$I$122="WP1")*($H$113:$H$122&lt;&gt;"")*($H$113:$H$122="SI/YES")*($O$113:$O$122))</f>
        <v>0</v>
      </c>
      <c r="D135" s="66">
        <f>SUMPRODUCT(($I$113:$I$122="WP2")*($H$113:$H$122&lt;&gt;"")*($H$113:$H$122="SI/YES")*($O$113:$O$122))</f>
        <v>0</v>
      </c>
      <c r="E135" s="66">
        <f>SUMPRODUCT(($I$113:$I$122="WP3")*($H$113:$H$122&lt;&gt;"")*($H$113:$H$122="SI/YES")*($O$113:$O$122))</f>
        <v>0</v>
      </c>
      <c r="F135" s="66">
        <f>SUMPRODUCT(($I$113:$I$122="WP4")*($H$113:$H$122&lt;&gt;"")*($H$113:$H$122="SI/YES")*($O$113:$O$122))</f>
        <v>0</v>
      </c>
      <c r="G135" s="66">
        <f>SUMPRODUCT(($I$113:$I$122="WP5")*($H$113:$H$122&lt;&gt;"")*($H$113:$H$122="SI/YES")*($O$113:$O$122))</f>
        <v>0</v>
      </c>
      <c r="H135" s="66">
        <f>SUMPRODUCT(($I$113:$I$122="WP6")*($H$113:$H$122&lt;&gt;"")*($H$113:$H$122="SI/YES")*($O$113:$O$122))</f>
        <v>0</v>
      </c>
      <c r="I135" s="102">
        <f>SUM(C135:H135)</f>
        <v>0</v>
      </c>
      <c r="J135" s="46"/>
      <c r="K135" s="46"/>
      <c r="L135" s="46"/>
      <c r="M135" s="46"/>
      <c r="N135" s="46"/>
      <c r="O135" s="46"/>
      <c r="P135" s="46"/>
      <c r="Q135" s="46"/>
      <c r="R135" s="46"/>
      <c r="S135" s="47"/>
      <c r="T135" s="47"/>
      <c r="U135" s="47"/>
      <c r="V135" s="47"/>
      <c r="W135" s="47"/>
      <c r="X135" s="47"/>
      <c r="Y135" s="47"/>
      <c r="Z135" s="47"/>
      <c r="AA135" s="47"/>
      <c r="AB135" s="47"/>
      <c r="AC135" s="47"/>
      <c r="AD135" s="47"/>
      <c r="AE135" s="47"/>
      <c r="AF135" s="47"/>
      <c r="AG135" s="47"/>
      <c r="AH135" s="47"/>
      <c r="AI135" s="47"/>
      <c r="AJ135" s="47"/>
      <c r="AK135" s="47"/>
      <c r="AL135" s="293"/>
      <c r="AM135" s="293"/>
      <c r="AN135" s="293"/>
      <c r="AO135" s="293"/>
      <c r="AP135" s="293"/>
      <c r="AQ135" s="293"/>
      <c r="AR135" s="47"/>
      <c r="AS135" s="47"/>
      <c r="AT135" s="47"/>
      <c r="AU135" s="47"/>
      <c r="AV135" s="47"/>
      <c r="AW135" s="47"/>
      <c r="AX135" s="47"/>
      <c r="AY135" s="47"/>
      <c r="AZ135" s="47"/>
      <c r="BA135" s="47"/>
      <c r="BB135" s="47"/>
      <c r="BC135" s="47"/>
      <c r="BD135" s="47"/>
      <c r="BE135" s="47"/>
      <c r="BF135" s="48"/>
    </row>
    <row r="136" spans="1:260" s="12" customFormat="1" ht="16.5" customHeight="1">
      <c r="A136" s="23"/>
      <c r="B136" s="14"/>
      <c r="C136" s="14"/>
      <c r="D136" s="14"/>
      <c r="E136" s="46"/>
      <c r="F136" s="46"/>
      <c r="G136" s="46"/>
      <c r="H136" s="46"/>
      <c r="I136" s="46"/>
      <c r="J136" s="46"/>
      <c r="K136" s="46"/>
      <c r="L136" s="46"/>
      <c r="M136" s="46"/>
      <c r="N136" s="46"/>
      <c r="O136" s="46"/>
      <c r="P136" s="46"/>
      <c r="Q136" s="46"/>
      <c r="R136" s="46"/>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8"/>
    </row>
    <row r="137" spans="1:260" ht="15" customHeight="1">
      <c r="A137" s="95" t="s">
        <v>141</v>
      </c>
      <c r="B137" s="21"/>
      <c r="C137" s="21"/>
      <c r="D137" s="21"/>
      <c r="E137" s="21"/>
      <c r="F137" s="21"/>
      <c r="G137" s="21"/>
      <c r="H137" s="21"/>
      <c r="I137" s="21"/>
      <c r="J137" s="21"/>
      <c r="K137" s="21"/>
      <c r="L137" s="21"/>
      <c r="M137" s="21"/>
      <c r="N137" s="21"/>
      <c r="O137" s="1"/>
      <c r="P137" s="1"/>
      <c r="Q137" s="1"/>
      <c r="R137" s="1"/>
    </row>
    <row r="138" spans="1:260" s="12" customFormat="1" ht="6" customHeight="1">
      <c r="A138" s="14"/>
      <c r="B138" s="14"/>
      <c r="C138" s="14"/>
      <c r="D138" s="14"/>
      <c r="E138" s="14"/>
      <c r="F138" s="14"/>
      <c r="G138" s="14"/>
      <c r="H138" s="14"/>
      <c r="I138" s="14"/>
      <c r="J138" s="14"/>
      <c r="K138" s="14"/>
      <c r="L138" s="14"/>
      <c r="M138" s="14"/>
      <c r="N138" s="14"/>
      <c r="O138" s="14"/>
      <c r="P138" s="14"/>
      <c r="Q138" s="14"/>
      <c r="R138" s="14"/>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c r="BD138" s="293"/>
      <c r="BE138" s="293"/>
      <c r="BF138" s="293"/>
    </row>
    <row r="139" spans="1:260" s="39" customFormat="1" ht="104.25" customHeight="1">
      <c r="A139" s="372" t="s">
        <v>214</v>
      </c>
      <c r="B139" s="372"/>
      <c r="C139" s="372"/>
      <c r="D139" s="372"/>
      <c r="E139" s="372"/>
      <c r="F139" s="372"/>
      <c r="G139" s="372"/>
      <c r="H139" s="372"/>
      <c r="I139" s="372"/>
      <c r="J139" s="372"/>
      <c r="K139" s="372"/>
      <c r="L139" s="372"/>
      <c r="M139" s="372"/>
      <c r="N139" s="372"/>
      <c r="O139" s="372"/>
      <c r="P139" s="106"/>
      <c r="Q139" s="298"/>
      <c r="R139" s="298"/>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IZ139" s="2"/>
    </row>
    <row r="140" spans="1:260" s="39" customFormat="1" ht="10.5" customHeight="1">
      <c r="A140" s="374"/>
      <c r="B140" s="374"/>
      <c r="C140" s="374"/>
      <c r="D140" s="374"/>
      <c r="E140" s="374"/>
      <c r="F140" s="374"/>
      <c r="G140" s="374"/>
      <c r="H140" s="374"/>
      <c r="I140" s="374"/>
      <c r="J140" s="374"/>
      <c r="K140" s="374"/>
      <c r="L140" s="374"/>
      <c r="M140" s="374"/>
      <c r="N140" s="374"/>
      <c r="O140" s="374"/>
      <c r="P140" s="106"/>
      <c r="Q140" s="106"/>
      <c r="R140" s="296"/>
      <c r="IZ140" s="2"/>
    </row>
    <row r="141" spans="1:260" ht="18.75" customHeight="1">
      <c r="A141" s="361" t="s">
        <v>79</v>
      </c>
      <c r="B141" s="361" t="s">
        <v>28</v>
      </c>
      <c r="C141" s="361"/>
      <c r="D141" s="361"/>
      <c r="E141" s="362" t="s">
        <v>142</v>
      </c>
      <c r="F141" s="362"/>
      <c r="G141" s="362" t="s">
        <v>31</v>
      </c>
      <c r="H141" s="363" t="s">
        <v>139</v>
      </c>
      <c r="I141" s="363"/>
      <c r="J141" s="363"/>
      <c r="K141" s="363"/>
      <c r="L141" s="363"/>
      <c r="M141" s="363"/>
      <c r="N141" s="363"/>
      <c r="O141" s="363"/>
      <c r="P141" s="106"/>
      <c r="Q141" s="106"/>
      <c r="R141" s="114"/>
      <c r="S141" s="24"/>
      <c r="T141" s="24"/>
      <c r="U141" s="24"/>
      <c r="V141" s="360"/>
      <c r="W141" s="360"/>
      <c r="X141" s="360"/>
      <c r="Y141" s="360"/>
      <c r="Z141" s="360"/>
      <c r="AA141" s="360"/>
      <c r="AB141" s="360"/>
      <c r="AC141" s="360"/>
      <c r="AD141" s="360"/>
      <c r="AE141" s="360"/>
      <c r="AF141" s="360"/>
      <c r="AG141" s="360"/>
      <c r="AH141" s="360"/>
      <c r="AI141" s="360"/>
      <c r="AJ141" s="360"/>
      <c r="AK141" s="360"/>
      <c r="AL141" s="360"/>
      <c r="AM141" s="360"/>
      <c r="AN141" s="360"/>
      <c r="AO141" s="360"/>
      <c r="AP141" s="360"/>
      <c r="AQ141" s="360"/>
      <c r="AR141" s="360"/>
      <c r="AS141" s="360"/>
      <c r="AT141" s="360"/>
      <c r="AU141" s="360"/>
      <c r="AV141" s="360"/>
      <c r="AW141" s="360"/>
      <c r="AX141" s="360"/>
      <c r="AY141" s="360"/>
      <c r="AZ141" s="360"/>
      <c r="BA141" s="360"/>
      <c r="BB141" s="360"/>
      <c r="BC141" s="360"/>
      <c r="BD141" s="360"/>
      <c r="BE141" s="360"/>
      <c r="BF141" s="360"/>
    </row>
    <row r="142" spans="1:260" ht="70.5" customHeight="1">
      <c r="A142" s="361"/>
      <c r="B142" s="361"/>
      <c r="C142" s="361"/>
      <c r="D142" s="361"/>
      <c r="E142" s="362"/>
      <c r="F142" s="362"/>
      <c r="G142" s="362"/>
      <c r="H142" s="297" t="s">
        <v>156</v>
      </c>
      <c r="I142" s="302" t="s">
        <v>123</v>
      </c>
      <c r="J142" s="295" t="s">
        <v>140</v>
      </c>
      <c r="K142" s="295" t="s">
        <v>32</v>
      </c>
      <c r="L142" s="302" t="s">
        <v>134</v>
      </c>
      <c r="M142" s="302" t="s">
        <v>135</v>
      </c>
      <c r="N142" s="302" t="s">
        <v>136</v>
      </c>
      <c r="O142" s="294" t="s">
        <v>126</v>
      </c>
      <c r="P142" s="106"/>
      <c r="Q142" s="106"/>
      <c r="R142" s="115"/>
      <c r="S142" s="25"/>
      <c r="V142" s="293"/>
      <c r="W142" s="25"/>
      <c r="X142" s="25"/>
      <c r="Y142" s="25"/>
      <c r="Z142" s="293"/>
      <c r="AA142" s="25"/>
      <c r="AB142" s="25"/>
      <c r="AC142" s="25"/>
      <c r="AD142" s="293"/>
      <c r="AE142" s="25"/>
      <c r="AF142" s="25"/>
      <c r="AG142" s="25"/>
      <c r="AH142" s="293"/>
      <c r="AI142" s="25"/>
      <c r="AJ142" s="25"/>
      <c r="AK142" s="25"/>
      <c r="AL142" s="293"/>
      <c r="AM142" s="25"/>
      <c r="AN142" s="25"/>
      <c r="AO142" s="25"/>
      <c r="AP142" s="293"/>
      <c r="AQ142" s="25"/>
      <c r="AR142" s="25"/>
      <c r="AS142" s="25"/>
      <c r="AT142" s="293"/>
      <c r="AU142" s="25"/>
      <c r="AV142" s="25"/>
      <c r="AW142" s="25"/>
      <c r="AX142" s="293"/>
      <c r="AY142" s="25"/>
      <c r="AZ142" s="25"/>
      <c r="BA142" s="25"/>
      <c r="BB142" s="293"/>
      <c r="BC142" s="25"/>
      <c r="BD142" s="25"/>
      <c r="BE142" s="25"/>
      <c r="BF142" s="360"/>
    </row>
    <row r="143" spans="1:260" ht="15" customHeight="1">
      <c r="A143" s="361"/>
      <c r="B143" s="359"/>
      <c r="C143" s="359"/>
      <c r="D143" s="359"/>
      <c r="E143" s="359"/>
      <c r="F143" s="359"/>
      <c r="G143" s="309"/>
      <c r="H143" s="305"/>
      <c r="I143" s="305"/>
      <c r="J143" s="305"/>
      <c r="K143" s="305"/>
      <c r="L143" s="305"/>
      <c r="M143" s="305"/>
      <c r="N143" s="306"/>
      <c r="O143" s="286">
        <f t="shared" ref="O143:O152" si="19">M143*N143</f>
        <v>0</v>
      </c>
      <c r="P143" s="106"/>
      <c r="Q143" s="106"/>
      <c r="R143" s="116"/>
      <c r="S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row>
    <row r="144" spans="1:260" ht="12.75" customHeight="1">
      <c r="A144" s="361"/>
      <c r="B144" s="359"/>
      <c r="C144" s="359"/>
      <c r="D144" s="359"/>
      <c r="E144" s="359"/>
      <c r="F144" s="359"/>
      <c r="G144" s="309"/>
      <c r="H144" s="305"/>
      <c r="I144" s="305"/>
      <c r="J144" s="305"/>
      <c r="K144" s="305"/>
      <c r="L144" s="305"/>
      <c r="M144" s="305"/>
      <c r="N144" s="306"/>
      <c r="O144" s="286">
        <f t="shared" si="19"/>
        <v>0</v>
      </c>
      <c r="P144" s="106"/>
      <c r="Q144" s="106"/>
      <c r="R144" s="116"/>
      <c r="S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row>
    <row r="145" spans="1:58" ht="15" customHeight="1">
      <c r="A145" s="361"/>
      <c r="B145" s="359"/>
      <c r="C145" s="359"/>
      <c r="D145" s="359"/>
      <c r="E145" s="359"/>
      <c r="F145" s="359"/>
      <c r="G145" s="309"/>
      <c r="H145" s="305"/>
      <c r="I145" s="305"/>
      <c r="J145" s="305"/>
      <c r="K145" s="305"/>
      <c r="L145" s="305"/>
      <c r="M145" s="305"/>
      <c r="N145" s="306"/>
      <c r="O145" s="286">
        <f t="shared" si="19"/>
        <v>0</v>
      </c>
      <c r="P145" s="106"/>
      <c r="Q145" s="106"/>
      <c r="R145" s="116"/>
      <c r="S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row>
    <row r="146" spans="1:58" ht="15" customHeight="1">
      <c r="A146" s="361"/>
      <c r="B146" s="359"/>
      <c r="C146" s="359"/>
      <c r="D146" s="359"/>
      <c r="E146" s="359"/>
      <c r="F146" s="359"/>
      <c r="G146" s="309"/>
      <c r="H146" s="305"/>
      <c r="I146" s="305"/>
      <c r="J146" s="305"/>
      <c r="K146" s="305"/>
      <c r="L146" s="305"/>
      <c r="M146" s="305"/>
      <c r="N146" s="306"/>
      <c r="O146" s="286">
        <f t="shared" si="19"/>
        <v>0</v>
      </c>
      <c r="P146" s="106"/>
      <c r="Q146" s="106"/>
      <c r="R146" s="116"/>
      <c r="S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row>
    <row r="147" spans="1:58" ht="15" customHeight="1">
      <c r="A147" s="361"/>
      <c r="B147" s="359"/>
      <c r="C147" s="359"/>
      <c r="D147" s="359"/>
      <c r="E147" s="359"/>
      <c r="F147" s="359"/>
      <c r="G147" s="309"/>
      <c r="H147" s="305"/>
      <c r="I147" s="305"/>
      <c r="J147" s="305"/>
      <c r="K147" s="305"/>
      <c r="L147" s="305"/>
      <c r="M147" s="305"/>
      <c r="N147" s="306"/>
      <c r="O147" s="286">
        <f t="shared" si="19"/>
        <v>0</v>
      </c>
      <c r="P147" s="106"/>
      <c r="Q147" s="106"/>
      <c r="R147" s="116"/>
      <c r="S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row>
    <row r="148" spans="1:58" ht="15" customHeight="1">
      <c r="A148" s="361"/>
      <c r="B148" s="359"/>
      <c r="C148" s="359"/>
      <c r="D148" s="359"/>
      <c r="E148" s="359"/>
      <c r="F148" s="359"/>
      <c r="G148" s="309"/>
      <c r="H148" s="305"/>
      <c r="I148" s="305"/>
      <c r="J148" s="305"/>
      <c r="K148" s="305"/>
      <c r="L148" s="305"/>
      <c r="M148" s="305"/>
      <c r="N148" s="306"/>
      <c r="O148" s="286">
        <f t="shared" si="19"/>
        <v>0</v>
      </c>
      <c r="P148" s="106"/>
      <c r="Q148" s="106"/>
      <c r="R148" s="116"/>
      <c r="S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row>
    <row r="149" spans="1:58" ht="15" customHeight="1">
      <c r="A149" s="361"/>
      <c r="B149" s="359"/>
      <c r="C149" s="359"/>
      <c r="D149" s="359"/>
      <c r="E149" s="359"/>
      <c r="F149" s="359"/>
      <c r="G149" s="309"/>
      <c r="H149" s="305"/>
      <c r="I149" s="305"/>
      <c r="J149" s="305"/>
      <c r="K149" s="305"/>
      <c r="L149" s="305"/>
      <c r="M149" s="305"/>
      <c r="N149" s="306"/>
      <c r="O149" s="286">
        <f t="shared" si="19"/>
        <v>0</v>
      </c>
      <c r="P149" s="106"/>
      <c r="Q149" s="106"/>
      <c r="R149" s="116"/>
      <c r="S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row>
    <row r="150" spans="1:58" ht="15" customHeight="1">
      <c r="A150" s="361"/>
      <c r="B150" s="359"/>
      <c r="C150" s="359"/>
      <c r="D150" s="359"/>
      <c r="E150" s="359"/>
      <c r="F150" s="359"/>
      <c r="G150" s="309"/>
      <c r="H150" s="305"/>
      <c r="I150" s="305"/>
      <c r="J150" s="305"/>
      <c r="K150" s="305"/>
      <c r="L150" s="305"/>
      <c r="M150" s="305"/>
      <c r="N150" s="306"/>
      <c r="O150" s="286">
        <f t="shared" si="19"/>
        <v>0</v>
      </c>
      <c r="P150" s="106"/>
      <c r="Q150" s="106"/>
      <c r="R150" s="116"/>
      <c r="S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row>
    <row r="151" spans="1:58" ht="15" customHeight="1">
      <c r="A151" s="361"/>
      <c r="B151" s="359"/>
      <c r="C151" s="359"/>
      <c r="D151" s="359"/>
      <c r="E151" s="359"/>
      <c r="F151" s="359"/>
      <c r="G151" s="309"/>
      <c r="H151" s="305"/>
      <c r="I151" s="305"/>
      <c r="J151" s="305"/>
      <c r="K151" s="305"/>
      <c r="L151" s="305"/>
      <c r="M151" s="305"/>
      <c r="N151" s="306"/>
      <c r="O151" s="286">
        <f t="shared" si="19"/>
        <v>0</v>
      </c>
      <c r="P151" s="106"/>
      <c r="Q151" s="106"/>
      <c r="R151" s="116"/>
      <c r="S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row>
    <row r="152" spans="1:58" ht="15" customHeight="1">
      <c r="A152" s="361"/>
      <c r="B152" s="359"/>
      <c r="C152" s="359"/>
      <c r="D152" s="359"/>
      <c r="E152" s="359"/>
      <c r="F152" s="359"/>
      <c r="G152" s="309"/>
      <c r="H152" s="305"/>
      <c r="I152" s="305"/>
      <c r="J152" s="305"/>
      <c r="K152" s="305"/>
      <c r="L152" s="305"/>
      <c r="M152" s="305"/>
      <c r="N152" s="306"/>
      <c r="O152" s="286">
        <f t="shared" si="19"/>
        <v>0</v>
      </c>
      <c r="P152" s="106"/>
      <c r="Q152" s="106"/>
      <c r="R152" s="116"/>
      <c r="S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row>
    <row r="153" spans="1:58">
      <c r="A153" s="65" t="s">
        <v>33</v>
      </c>
      <c r="B153" s="287"/>
      <c r="C153" s="287"/>
      <c r="D153" s="287"/>
      <c r="E153" s="287"/>
      <c r="F153" s="287"/>
      <c r="G153" s="287"/>
      <c r="H153" s="281"/>
      <c r="I153" s="287"/>
      <c r="J153" s="287"/>
      <c r="K153" s="287"/>
      <c r="L153" s="287"/>
      <c r="M153" s="287"/>
      <c r="N153" s="287"/>
      <c r="O153" s="284">
        <f>SUM(O143:O152)</f>
        <v>0</v>
      </c>
      <c r="P153" s="106"/>
      <c r="Q153" s="106"/>
      <c r="R153" s="113"/>
      <c r="S153" s="28"/>
      <c r="T153" s="27"/>
      <c r="U153" s="27"/>
      <c r="V153" s="28"/>
      <c r="W153" s="27"/>
      <c r="X153" s="27"/>
      <c r="Y153" s="28"/>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row>
    <row r="154" spans="1:58" ht="76.5" customHeight="1">
      <c r="A154" s="63"/>
      <c r="B154" s="294" t="str">
        <f t="shared" ref="B154:H154" si="20">B60</f>
        <v>WP0</v>
      </c>
      <c r="C154" s="294" t="str">
        <f t="shared" si="20"/>
        <v>WP1</v>
      </c>
      <c r="D154" s="294" t="str">
        <f t="shared" si="20"/>
        <v>WP2</v>
      </c>
      <c r="E154" s="294" t="str">
        <f t="shared" si="20"/>
        <v>WP3</v>
      </c>
      <c r="F154" s="294" t="str">
        <f t="shared" si="20"/>
        <v>WP4</v>
      </c>
      <c r="G154" s="294" t="str">
        <f t="shared" si="20"/>
        <v>WP5</v>
      </c>
      <c r="H154" s="294" t="str">
        <f t="shared" si="20"/>
        <v>WP6</v>
      </c>
      <c r="I154" s="294" t="s">
        <v>33</v>
      </c>
      <c r="J154" s="106"/>
      <c r="K154" s="106"/>
      <c r="L154" s="106"/>
      <c r="M154" s="106"/>
      <c r="N154" s="106"/>
      <c r="O154" s="106"/>
      <c r="P154" s="106"/>
      <c r="Q154" s="106"/>
      <c r="R154" s="106"/>
      <c r="V154" s="293"/>
      <c r="W154" s="12"/>
      <c r="X154" s="24"/>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row>
    <row r="155" spans="1:58" ht="13.5" customHeight="1">
      <c r="A155" s="294" t="str">
        <f t="shared" ref="A155:A162" si="21">A61</f>
        <v>P0</v>
      </c>
      <c r="B155" s="64">
        <f>SUMPRODUCT(($J$143:$J$152="P0")*($I$143:$I$152&lt;&gt;"")*($I$143:$I$152="WP0")*($O$143:$O$152))</f>
        <v>0</v>
      </c>
      <c r="C155" s="93"/>
      <c r="D155" s="93"/>
      <c r="E155" s="93"/>
      <c r="F155" s="93"/>
      <c r="G155" s="93"/>
      <c r="H155" s="93"/>
      <c r="I155" s="104">
        <f>B155</f>
        <v>0</v>
      </c>
      <c r="J155" s="106"/>
      <c r="K155" s="106"/>
      <c r="L155" s="106"/>
      <c r="M155" s="106"/>
      <c r="N155" s="106"/>
      <c r="O155" s="106"/>
      <c r="P155" s="106"/>
      <c r="Q155" s="106"/>
      <c r="R155" s="106"/>
      <c r="V155" s="293"/>
      <c r="W155" s="12"/>
      <c r="X155" s="30"/>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row>
    <row r="156" spans="1:58" ht="13.5" customHeight="1">
      <c r="A156" s="294" t="str">
        <f t="shared" si="21"/>
        <v>P1</v>
      </c>
      <c r="B156" s="93"/>
      <c r="C156" s="64">
        <f>SUMPRODUCT(($J$143:$J$152="P1")*($I$143:$I$152&lt;&gt;"")*($I$143:$I$152="WP1")*($O$143:$O$152))</f>
        <v>0</v>
      </c>
      <c r="D156" s="64">
        <f>SUMPRODUCT(($J$143:$J$152="P1")*($I$143:$I$152&lt;&gt;"")*($I$143:$I$152="WP2")*($O$143:$O$152))</f>
        <v>0</v>
      </c>
      <c r="E156" s="64">
        <f>SUMPRODUCT(($J$143:$J$152="P1")*($I$143:$I$152&lt;&gt;"")*($I$143:$I$152="WP3")*($O$143:$O$152))</f>
        <v>0</v>
      </c>
      <c r="F156" s="64">
        <f>SUMPRODUCT(($J$143:$J$152="P1")*($I$143:$I$152&lt;&gt;"")*($I$143:$I$152="WP4")*($O$143:$O$152))</f>
        <v>0</v>
      </c>
      <c r="G156" s="64">
        <f>SUMPRODUCT(($J$143:$J$152="P1")*($I$143:$I$152&lt;&gt;"")*($I$143:$I$152="WP5")*($O$143:$O$152))</f>
        <v>0</v>
      </c>
      <c r="H156" s="64">
        <f>SUMPRODUCT(($J$143:$J$152="P1")*($I$143:$I$152&lt;&gt;"")*($I$143:$I$152="WP6")*($O$143:$O$152))</f>
        <v>0</v>
      </c>
      <c r="I156" s="104">
        <f>SUM(C156:H156)</f>
        <v>0</v>
      </c>
      <c r="J156" s="106"/>
      <c r="K156" s="106"/>
      <c r="L156" s="106"/>
      <c r="M156" s="106"/>
      <c r="N156" s="106"/>
      <c r="O156" s="106"/>
      <c r="P156" s="106"/>
      <c r="Q156" s="106"/>
      <c r="R156" s="106"/>
      <c r="V156" s="293"/>
      <c r="W156" s="12"/>
      <c r="X156" s="30"/>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row>
    <row r="157" spans="1:58" ht="13.5" customHeight="1">
      <c r="A157" s="294" t="str">
        <f t="shared" si="21"/>
        <v>P2</v>
      </c>
      <c r="B157" s="93"/>
      <c r="C157" s="64">
        <f>SUMPRODUCT(($J$143:$J$152="P2")*($I$143:$I$152&lt;&gt;"")*($I$143:$I$152="WP1")*($O$143:$O$152))</f>
        <v>0</v>
      </c>
      <c r="D157" s="64">
        <f>SUMPRODUCT(($J$143:$J$152="P2")*($I$143:$I$152&lt;&gt;"")*($I$143:$I$152="WP2")*($O$143:$O$152))</f>
        <v>0</v>
      </c>
      <c r="E157" s="64">
        <f>SUMPRODUCT(($J$143:$J$152="P2")*($I$143:$I$152&lt;&gt;"")*($I$143:$I$152="WP3")*($O$143:$O$152))</f>
        <v>0</v>
      </c>
      <c r="F157" s="64">
        <f>SUMPRODUCT(($J$143:$J$152="P2")*($I$143:$I$152&lt;&gt;"")*($I$143:$I$152="WP4")*($O$143:$O$152))</f>
        <v>0</v>
      </c>
      <c r="G157" s="64">
        <f>SUMPRODUCT(($J$143:$J$152="P2")*($I$143:$I$152&lt;&gt;"")*($I$143:$I$152="WP5")*($O$143:$O$152))</f>
        <v>0</v>
      </c>
      <c r="H157" s="64">
        <f>SUMPRODUCT(($J$143:$J$152="P2")*($I$143:$I$152&lt;&gt;"")*($I$143:$I$152="WP6")*($O$143:$O$152))</f>
        <v>0</v>
      </c>
      <c r="I157" s="104">
        <f t="shared" ref="I157:I162" si="22">SUM(C157:H157)</f>
        <v>0</v>
      </c>
      <c r="J157" s="106"/>
      <c r="K157" s="106"/>
      <c r="L157" s="106"/>
      <c r="M157" s="106"/>
      <c r="N157" s="358" t="str">
        <f>IF(I163=O153,"OK","ERRORE - Seleziona una delle opzioni WP e/o Periodo per ogni voce di spesa / ERROR -  Select one of the option WP and/or Period per each single budget line!")</f>
        <v>OK</v>
      </c>
      <c r="O157" s="358"/>
      <c r="P157" s="106"/>
      <c r="Q157" s="106"/>
      <c r="R157" s="106"/>
      <c r="V157" s="293"/>
      <c r="W157" s="12"/>
      <c r="X157" s="30"/>
      <c r="Y157" s="293"/>
      <c r="Z157" s="293"/>
      <c r="AA157" s="293"/>
      <c r="AB157" s="293"/>
      <c r="AC157" s="293"/>
      <c r="AD157" s="293"/>
      <c r="AE157" s="293"/>
      <c r="AF157" s="293"/>
      <c r="AG157" s="293"/>
      <c r="AH157" s="293"/>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row>
    <row r="158" spans="1:58" ht="13.5" customHeight="1">
      <c r="A158" s="294" t="str">
        <f t="shared" si="21"/>
        <v>P3</v>
      </c>
      <c r="B158" s="93"/>
      <c r="C158" s="64">
        <f>SUMPRODUCT(($J$143:$J$152="P3")*($I$143:$I$152&lt;&gt;"")*($I$143:$I$152="WP1")*($O$143:$O$152))</f>
        <v>0</v>
      </c>
      <c r="D158" s="64">
        <f>SUMPRODUCT(($J$143:$J$152="P3")*($I$143:$I$152&lt;&gt;"")*($I$143:$I$152="WP2")*($O$143:$O$152))</f>
        <v>0</v>
      </c>
      <c r="E158" s="64">
        <f>SUMPRODUCT(($J$143:$J$152="P3")*($I$143:$I$152&lt;&gt;"")*($I$143:$I$152="WP3")*($O$143:$O$152))</f>
        <v>0</v>
      </c>
      <c r="F158" s="64">
        <f>SUMPRODUCT(($J$143:$J$152="P3")*($I$143:$I$152&lt;&gt;"")*($I$143:$I$152="WP4")*($O$143:$O$152))</f>
        <v>0</v>
      </c>
      <c r="G158" s="64">
        <f>SUMPRODUCT(($J$143:$J$152="P3")*($I$143:$I$152&lt;&gt;"")*($I$143:$I$152="WP5")*($O$143:$O$152))</f>
        <v>0</v>
      </c>
      <c r="H158" s="64">
        <f>SUMPRODUCT(($J$143:$J$152="P3")*($I$143:$I$152&lt;&gt;"")*($I$143:$I$152="WP6")*($O$143:$O$152))</f>
        <v>0</v>
      </c>
      <c r="I158" s="104">
        <f t="shared" si="22"/>
        <v>0</v>
      </c>
      <c r="J158" s="106"/>
      <c r="K158" s="106"/>
      <c r="L158" s="106"/>
      <c r="M158" s="106"/>
      <c r="N158" s="358"/>
      <c r="O158" s="358"/>
      <c r="P158" s="106"/>
      <c r="Q158" s="106"/>
      <c r="R158" s="106"/>
      <c r="V158" s="293"/>
      <c r="W158" s="12"/>
      <c r="X158" s="30"/>
      <c r="Y158" s="293"/>
      <c r="Z158" s="293"/>
      <c r="AA158" s="293"/>
      <c r="AB158" s="293"/>
      <c r="AC158" s="293"/>
      <c r="AD158" s="293"/>
      <c r="AE158" s="293"/>
      <c r="AF158" s="293"/>
      <c r="AG158" s="293"/>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row>
    <row r="159" spans="1:58" ht="13.5" customHeight="1">
      <c r="A159" s="294" t="str">
        <f t="shared" si="21"/>
        <v>P4</v>
      </c>
      <c r="B159" s="93"/>
      <c r="C159" s="64">
        <f>SUMPRODUCT(($J$143:$J$152="P4")*($I$143:$I$152&lt;&gt;"")*($I$143:$I$152="WP1")*($O$143:$O$152))</f>
        <v>0</v>
      </c>
      <c r="D159" s="64">
        <f>SUMPRODUCT(($J$143:$J$152="P4")*($I$143:$I$152&lt;&gt;"")*($I$143:$I$152="WP2")*($O$143:$O$152))</f>
        <v>0</v>
      </c>
      <c r="E159" s="64">
        <f>SUMPRODUCT(($J$143:$J$152="P4")*($I$143:$I$152&lt;&gt;"")*($I$143:$I$152="WP3")*($O$143:$O$152))</f>
        <v>0</v>
      </c>
      <c r="F159" s="64">
        <f>SUMPRODUCT(($J$143:$J$152="P4")*($I$143:$I$152&lt;&gt;"")*($I$143:$I$152="WP4")*($O$143:$O$152))</f>
        <v>0</v>
      </c>
      <c r="G159" s="64">
        <f>SUMPRODUCT(($J$143:$J$152="P4")*($I$143:$I$152&lt;&gt;"")*($I$143:$I$152="WP5")*($O$143:$O$152))</f>
        <v>0</v>
      </c>
      <c r="H159" s="64">
        <f>SUMPRODUCT(($J$143:$J$152="P4")*($I$143:$I$152&lt;&gt;"")*($I$143:$I$152="WP6")*($O$143:$O$152))</f>
        <v>0</v>
      </c>
      <c r="I159" s="104">
        <f t="shared" si="22"/>
        <v>0</v>
      </c>
      <c r="J159" s="106"/>
      <c r="K159" s="106"/>
      <c r="L159" s="106"/>
      <c r="M159" s="106"/>
      <c r="N159" s="358"/>
      <c r="O159" s="358"/>
      <c r="P159" s="106"/>
      <c r="Q159" s="106"/>
      <c r="R159" s="106"/>
      <c r="V159" s="293"/>
      <c r="W159" s="12"/>
      <c r="X159" s="30"/>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row>
    <row r="160" spans="1:58" ht="13.5" customHeight="1">
      <c r="A160" s="294" t="str">
        <f t="shared" si="21"/>
        <v>P5</v>
      </c>
      <c r="B160" s="93"/>
      <c r="C160" s="64">
        <f>SUMPRODUCT(($J$143:$J$152="P5")*($I$143:$I$152&lt;&gt;"")*($I$143:$I$152="WP1")*($O$143:$O$152))</f>
        <v>0</v>
      </c>
      <c r="D160" s="64">
        <f>SUMPRODUCT(($J$143:$J$152="P5")*($I$143:$I$152&lt;&gt;"")*($I$143:$I$152="WP2")*($O$143:$O$152))</f>
        <v>0</v>
      </c>
      <c r="E160" s="64">
        <f>SUMPRODUCT(($J$143:$J$152="P5")*($I$143:$I$152&lt;&gt;"")*($I$143:$I$152="WP3")*($O$143:$O$152))</f>
        <v>0</v>
      </c>
      <c r="F160" s="64">
        <f>SUMPRODUCT(($J$143:$J$152="P5")*($I$143:$I$152&lt;&gt;"")*($I$143:$I$152="WP4")*($O$143:$O$152))</f>
        <v>0</v>
      </c>
      <c r="G160" s="64">
        <f>SUMPRODUCT(($J$143:$J$152="P5")*($I$143:$I$152&lt;&gt;"")*($I$143:$I$152="WP5")*($O$143:$O$152))</f>
        <v>0</v>
      </c>
      <c r="H160" s="64">
        <f>SUMPRODUCT(($J$143:$J$152="P5")*($I$143:$I$152&lt;&gt;"")*($I$143:$I$152="WP6")*($O$143:$O$152))</f>
        <v>0</v>
      </c>
      <c r="I160" s="104">
        <f t="shared" si="22"/>
        <v>0</v>
      </c>
      <c r="J160" s="106"/>
      <c r="K160" s="106"/>
      <c r="L160" s="106"/>
      <c r="M160" s="106"/>
      <c r="N160" s="358"/>
      <c r="O160" s="358"/>
      <c r="P160" s="106"/>
      <c r="Q160" s="106"/>
      <c r="R160" s="106"/>
      <c r="V160" s="293"/>
      <c r="W160" s="12"/>
      <c r="X160" s="30"/>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row>
    <row r="161" spans="1:260" ht="13.5" customHeight="1">
      <c r="A161" s="294" t="str">
        <f t="shared" si="21"/>
        <v>P6</v>
      </c>
      <c r="B161" s="93"/>
      <c r="C161" s="64">
        <f>SUMPRODUCT(($J$143:$J$152="P6")*($I$143:$I$152&lt;&gt;"")*($I$143:$I$152="WP1")*($O$143:$O$152))</f>
        <v>0</v>
      </c>
      <c r="D161" s="64">
        <f>SUMPRODUCT(($J$143:$J$152="P6")*($I$143:$I$152&lt;&gt;"")*($I$143:$I$152="WP2")*($O$143:$O$152))</f>
        <v>0</v>
      </c>
      <c r="E161" s="64">
        <f>SUMPRODUCT(($J$143:$J$152="P6")*($I$143:$I$152&lt;&gt;"")*($I$143:$I$152="WP3")*($O$143:$O$152))</f>
        <v>0</v>
      </c>
      <c r="F161" s="64">
        <f>SUMPRODUCT(($J$143:$J$152="P6")*($I$143:$I$152&lt;&gt;"")*($I$143:$I$152="WP4")*($O$143:$O$152))</f>
        <v>0</v>
      </c>
      <c r="G161" s="64">
        <f>SUMPRODUCT(($J$143:$J$152="P6")*($I$143:$I$152&lt;&gt;"")*($I$143:$I$152="WP5")*($O$143:$O$152))</f>
        <v>0</v>
      </c>
      <c r="H161" s="64">
        <f>SUMPRODUCT(($J$143:$J$152="P6")*($I$143:$I$152&lt;&gt;"")*($I$143:$I$152="WP6")*($O$143:$O$152))</f>
        <v>0</v>
      </c>
      <c r="I161" s="104">
        <f t="shared" si="22"/>
        <v>0</v>
      </c>
      <c r="J161" s="106"/>
      <c r="K161" s="106"/>
      <c r="L161" s="106"/>
      <c r="M161" s="106"/>
      <c r="N161" s="358"/>
      <c r="O161" s="358"/>
      <c r="P161" s="106"/>
      <c r="Q161" s="106"/>
      <c r="R161" s="106"/>
      <c r="V161" s="293"/>
      <c r="W161" s="12"/>
      <c r="X161" s="30"/>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row>
    <row r="162" spans="1:260" ht="13.5" customHeight="1">
      <c r="A162" s="294" t="str">
        <f t="shared" si="21"/>
        <v>P7</v>
      </c>
      <c r="B162" s="93"/>
      <c r="C162" s="64">
        <f>SUMPRODUCT(($J$143:$J$152="P7")*($I$143:$I$152&lt;&gt;"")*($I$143:$I$152="WP1")*($O$143:$O$152))</f>
        <v>0</v>
      </c>
      <c r="D162" s="64">
        <f>SUMPRODUCT(($J$143:$J$152="P7")*($I$143:$I$152&lt;&gt;"")*($I$143:$I$152="WP2")*($O$143:$O$152))</f>
        <v>0</v>
      </c>
      <c r="E162" s="64">
        <f>SUMPRODUCT(($J$143:$J$152="P7")*($I$143:$I$152&lt;&gt;"")*($I$143:$I$152="WP3")*($O$143:$O$152))</f>
        <v>0</v>
      </c>
      <c r="F162" s="64">
        <f>SUMPRODUCT(($J$143:$J$152="P7")*($I$143:$I$152&lt;&gt;"")*($I$143:$I$152="WP4")*($O$143:$O$152))</f>
        <v>0</v>
      </c>
      <c r="G162" s="64">
        <f>SUMPRODUCT(($J$143:$J$152="P7")*($I$143:$I$152&lt;&gt;"")*($I$143:$I$152="WP5")*($O$143:$O$152))</f>
        <v>0</v>
      </c>
      <c r="H162" s="64">
        <f>SUMPRODUCT(($J$143:$J$152="P7")*($I$143:$I$152&lt;&gt;"")*($I$143:$I$152="WP6")*($O$143:$O$152))</f>
        <v>0</v>
      </c>
      <c r="I162" s="104">
        <f t="shared" si="22"/>
        <v>0</v>
      </c>
      <c r="J162" s="106"/>
      <c r="K162" s="106"/>
      <c r="L162" s="106"/>
      <c r="M162" s="106"/>
      <c r="N162" s="358"/>
      <c r="O162" s="358"/>
      <c r="P162" s="106"/>
      <c r="Q162" s="106"/>
      <c r="R162" s="106"/>
      <c r="V162" s="293"/>
      <c r="W162" s="12"/>
      <c r="X162" s="30"/>
      <c r="Y162" s="293"/>
      <c r="Z162" s="293"/>
      <c r="AA162" s="293"/>
      <c r="AB162" s="293"/>
      <c r="AC162" s="293"/>
      <c r="AD162" s="293"/>
      <c r="AE162" s="293"/>
      <c r="AF162" s="293"/>
      <c r="AG162" s="293"/>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c r="BD162" s="293"/>
      <c r="BE162" s="293"/>
      <c r="BF162" s="293"/>
    </row>
    <row r="163" spans="1:260" ht="13.5" customHeight="1">
      <c r="A163" s="65" t="s">
        <v>33</v>
      </c>
      <c r="B163" s="66">
        <f>SUM(B$155:B$162)</f>
        <v>0</v>
      </c>
      <c r="C163" s="66">
        <f t="shared" ref="C163:G163" si="23">SUM(C$155:C$162)</f>
        <v>0</v>
      </c>
      <c r="D163" s="66">
        <f t="shared" si="23"/>
        <v>0</v>
      </c>
      <c r="E163" s="66">
        <f t="shared" si="23"/>
        <v>0</v>
      </c>
      <c r="F163" s="66">
        <f t="shared" si="23"/>
        <v>0</v>
      </c>
      <c r="G163" s="66">
        <f t="shared" si="23"/>
        <v>0</v>
      </c>
      <c r="H163" s="66">
        <f>SUM(H$155:H$162)</f>
        <v>0</v>
      </c>
      <c r="I163" s="102">
        <f>SUM(I155:I162)</f>
        <v>0</v>
      </c>
      <c r="J163" s="106"/>
      <c r="K163" s="106"/>
      <c r="L163" s="106"/>
      <c r="M163" s="106"/>
      <c r="N163" s="358"/>
      <c r="O163" s="358"/>
      <c r="P163" s="106"/>
      <c r="Q163" s="106"/>
      <c r="R163" s="106"/>
      <c r="V163" s="293"/>
      <c r="W163" s="12"/>
      <c r="X163" s="30"/>
      <c r="Y163" s="293"/>
      <c r="Z163" s="293"/>
      <c r="AA163" s="293"/>
      <c r="AB163" s="293"/>
      <c r="AC163" s="293"/>
      <c r="AD163" s="293"/>
      <c r="AE163" s="293"/>
      <c r="AF163" s="293"/>
      <c r="AG163" s="293"/>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c r="BD163" s="293"/>
      <c r="BE163" s="293"/>
      <c r="BF163" s="293"/>
    </row>
    <row r="164" spans="1:260" ht="18.75" customHeight="1">
      <c r="A164" s="65" t="s">
        <v>54</v>
      </c>
      <c r="B164" s="94"/>
      <c r="C164" s="66">
        <f>SUMPRODUCT(($I$143:$I$152="WP2")*($K$143:$K$152&lt;&gt;"")*($K$143:$K$152="fuori area / outside the area")*($O$143:$O$152))</f>
        <v>0</v>
      </c>
      <c r="D164" s="66">
        <f>SUMPRODUCT(($I$143:$I$152="WP3")*($K$143:$K$152&lt;&gt;"")*($K$143:$K$152="fuori area / outside the area")*($O$143:$O$152))</f>
        <v>0</v>
      </c>
      <c r="E164" s="66">
        <f>SUMPRODUCT(($I$143:$I$152="WP3")*($K$143:$K$152&lt;&gt;"")*($K$143:$K$152="fuori area / outside the area")*($O$143:$O$152))</f>
        <v>0</v>
      </c>
      <c r="F164" s="66">
        <f>SUMPRODUCT(($I$143:$I$152="WP4")*($K$143:$K$152&lt;&gt;"")*($K$143:$K$152="fuori area / outside the area")*($O$143:$O$152))</f>
        <v>0</v>
      </c>
      <c r="G164" s="66">
        <f>SUMPRODUCT(($I$143:$I$152="WP5")*($K$143:$K$152&lt;&gt;"")*($K$143:$K$152="fuori area / outside the area")*($O$143:$O$152))</f>
        <v>0</v>
      </c>
      <c r="H164" s="66">
        <f>SUMPRODUCT(($I$143:$I$152="WP6")*($K$143:$K$152&lt;&gt;"")*($K$143:$K$152="fuori area / outside the area")*($O$143:$O$152))</f>
        <v>0</v>
      </c>
      <c r="I164" s="102">
        <f>SUM(C164:H164)</f>
        <v>0</v>
      </c>
      <c r="J164" s="106"/>
      <c r="K164" s="106"/>
      <c r="L164" s="106"/>
      <c r="M164" s="106"/>
      <c r="N164" s="106"/>
      <c r="O164" s="106"/>
      <c r="P164" s="106"/>
      <c r="Q164" s="106"/>
      <c r="R164" s="106"/>
      <c r="S164" s="31"/>
      <c r="T164" s="31"/>
      <c r="U164" s="31"/>
      <c r="V164" s="293"/>
      <c r="W164" s="293"/>
      <c r="X164" s="293"/>
      <c r="Y164" s="293"/>
      <c r="Z164" s="293"/>
      <c r="AA164" s="293"/>
      <c r="AB164" s="293"/>
      <c r="AC164" s="293"/>
      <c r="AD164" s="293"/>
      <c r="AE164" s="293"/>
      <c r="AF164" s="293"/>
      <c r="AG164" s="293"/>
      <c r="AH164" s="293"/>
      <c r="AI164" s="293"/>
      <c r="AJ164" s="293"/>
      <c r="AK164" s="293"/>
      <c r="AL164" s="293"/>
      <c r="AM164" s="293"/>
      <c r="AN164" s="293"/>
      <c r="AO164" s="293"/>
      <c r="AP164" s="293"/>
      <c r="AQ164" s="293"/>
      <c r="AR164" s="293"/>
      <c r="AS164" s="293"/>
      <c r="AT164" s="293"/>
      <c r="AU164" s="293"/>
      <c r="AV164" s="293"/>
      <c r="AW164" s="293"/>
      <c r="AX164" s="293"/>
      <c r="AY164" s="293"/>
      <c r="AZ164" s="293"/>
      <c r="BA164" s="293"/>
      <c r="BB164" s="293"/>
      <c r="BC164" s="293"/>
      <c r="BD164" s="293"/>
      <c r="BE164" s="293"/>
      <c r="BF164" s="293"/>
    </row>
    <row r="165" spans="1:260" s="49" customFormat="1" ht="39" customHeight="1">
      <c r="A165" s="65" t="s">
        <v>173</v>
      </c>
      <c r="B165" s="94"/>
      <c r="C165" s="66">
        <f>SUMPRODUCT(($I$143:$I$152="WP1")*($H$143:$H$152&lt;&gt;"")*($H$143:$H$152="SI/YES")*($O$143:$O$152))</f>
        <v>0</v>
      </c>
      <c r="D165" s="66">
        <f>SUMPRODUCT(($I$143:$I$152="WP2")*($H$143:$H$152&lt;&gt;"")*($H$143:$H$152="SI/YES")*($O$143:$O$152))</f>
        <v>0</v>
      </c>
      <c r="E165" s="66">
        <f>SUMPRODUCT(($I$143:$I$152="WP3")*($H$143:$H$152&lt;&gt;"")*($H$143:$H$152="SI/YES")*($O$143:$O$152))</f>
        <v>0</v>
      </c>
      <c r="F165" s="66">
        <f>SUMPRODUCT(($I$143:$I$152="WP4")*($H$143:$H$152&lt;&gt;"")*($H$143:$H$152="SI/YES")*($O$143:$O$152))</f>
        <v>0</v>
      </c>
      <c r="G165" s="66">
        <f>SUMPRODUCT(($I$143:$I$152="WP5")*($H$143:$H$152&lt;&gt;"")*($H$143:$H$152="SI/YES")*($O$143:$O$152))</f>
        <v>0</v>
      </c>
      <c r="H165" s="66">
        <f>SUMPRODUCT(($I$143:$I$152="WP6")*($H$143:$H$152&lt;&gt;"")*($H$143:$H$152="SI/YES")*($O$143:$O$152))</f>
        <v>0</v>
      </c>
      <c r="I165" s="102">
        <f>SUM(C165:H165)</f>
        <v>0</v>
      </c>
      <c r="J165" s="23"/>
      <c r="K165" s="23"/>
      <c r="L165" s="23"/>
      <c r="M165" s="23"/>
      <c r="N165" s="23"/>
      <c r="O165" s="23"/>
      <c r="P165" s="23"/>
      <c r="Q165" s="23"/>
      <c r="R165" s="23"/>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12"/>
      <c r="BH165" s="12"/>
      <c r="BI165" s="12"/>
      <c r="BJ165" s="12"/>
      <c r="BK165" s="12"/>
      <c r="BL165" s="12"/>
      <c r="BM165" s="12"/>
      <c r="BN165" s="12"/>
    </row>
    <row r="166" spans="1:260" s="49" customFormat="1" ht="16.5" customHeight="1">
      <c r="A166" s="23"/>
      <c r="B166" s="23"/>
      <c r="C166" s="23"/>
      <c r="D166" s="23"/>
      <c r="E166" s="23"/>
      <c r="F166" s="23"/>
      <c r="G166" s="23"/>
      <c r="H166" s="23"/>
      <c r="I166" s="23"/>
      <c r="J166" s="23"/>
      <c r="K166" s="23"/>
      <c r="L166" s="23"/>
      <c r="M166" s="23"/>
      <c r="N166" s="23"/>
      <c r="O166" s="23"/>
      <c r="P166" s="23"/>
      <c r="Q166" s="23"/>
      <c r="R166" s="23"/>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12"/>
      <c r="BH166" s="12"/>
      <c r="BI166" s="12"/>
      <c r="BJ166" s="12"/>
      <c r="BK166" s="12"/>
      <c r="BL166" s="12"/>
      <c r="BM166" s="12"/>
      <c r="BN166" s="12"/>
    </row>
    <row r="167" spans="1:260" ht="15" customHeight="1">
      <c r="A167" s="95" t="s">
        <v>144</v>
      </c>
      <c r="B167" s="21"/>
      <c r="C167" s="21"/>
      <c r="D167" s="21"/>
      <c r="E167" s="21"/>
      <c r="F167" s="21"/>
      <c r="G167" s="21"/>
      <c r="H167" s="21"/>
      <c r="I167" s="21"/>
      <c r="J167" s="21"/>
      <c r="K167" s="21"/>
      <c r="L167" s="21"/>
      <c r="M167" s="21"/>
      <c r="N167" s="21"/>
      <c r="O167" s="1"/>
      <c r="P167" s="1"/>
      <c r="Q167" s="1"/>
      <c r="R167" s="1"/>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row>
    <row r="168" spans="1:260" s="12" customFormat="1" ht="5.25" customHeight="1">
      <c r="A168" s="14"/>
      <c r="B168" s="14"/>
      <c r="C168" s="14"/>
      <c r="D168" s="14"/>
      <c r="E168" s="14"/>
      <c r="F168" s="14"/>
      <c r="G168" s="14"/>
      <c r="H168" s="14"/>
      <c r="I168" s="14"/>
      <c r="J168" s="14"/>
      <c r="K168" s="14"/>
      <c r="L168" s="14"/>
      <c r="M168" s="14"/>
      <c r="N168" s="14"/>
      <c r="O168" s="14"/>
      <c r="P168" s="14"/>
      <c r="Q168" s="14"/>
      <c r="R168" s="14"/>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c r="BD168" s="293"/>
      <c r="BE168" s="293"/>
      <c r="BF168" s="293"/>
    </row>
    <row r="169" spans="1:260" s="39" customFormat="1" ht="104.25" customHeight="1">
      <c r="A169" s="372" t="s">
        <v>214</v>
      </c>
      <c r="B169" s="372"/>
      <c r="C169" s="372"/>
      <c r="D169" s="372"/>
      <c r="E169" s="372"/>
      <c r="F169" s="372"/>
      <c r="G169" s="372"/>
      <c r="H169" s="372"/>
      <c r="I169" s="372"/>
      <c r="J169" s="372"/>
      <c r="K169" s="372"/>
      <c r="L169" s="372"/>
      <c r="M169" s="372"/>
      <c r="N169" s="372"/>
      <c r="O169" s="372"/>
      <c r="P169" s="106"/>
      <c r="Q169" s="298"/>
      <c r="R169" s="298"/>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c r="IZ169" s="2"/>
    </row>
    <row r="170" spans="1:260" ht="24" customHeight="1">
      <c r="A170" s="361" t="s">
        <v>145</v>
      </c>
      <c r="B170" s="361" t="s">
        <v>28</v>
      </c>
      <c r="C170" s="361"/>
      <c r="D170" s="361"/>
      <c r="E170" s="362" t="s">
        <v>142</v>
      </c>
      <c r="F170" s="362"/>
      <c r="G170" s="362" t="s">
        <v>31</v>
      </c>
      <c r="H170" s="363" t="s">
        <v>139</v>
      </c>
      <c r="I170" s="363"/>
      <c r="J170" s="363"/>
      <c r="K170" s="363"/>
      <c r="L170" s="363"/>
      <c r="M170" s="363"/>
      <c r="N170" s="363"/>
      <c r="O170" s="363"/>
      <c r="P170" s="106"/>
      <c r="Q170" s="114"/>
      <c r="R170" s="114"/>
      <c r="S170" s="24"/>
      <c r="T170" s="24"/>
      <c r="U170" s="24"/>
      <c r="V170" s="360"/>
      <c r="W170" s="360"/>
      <c r="X170" s="360"/>
      <c r="Y170" s="360"/>
      <c r="Z170" s="360"/>
      <c r="AA170" s="360"/>
      <c r="AB170" s="360"/>
      <c r="AC170" s="360"/>
      <c r="AD170" s="360"/>
      <c r="AE170" s="360"/>
      <c r="AF170" s="360"/>
      <c r="AG170" s="360"/>
      <c r="AH170" s="360"/>
      <c r="AI170" s="360"/>
      <c r="AJ170" s="360"/>
      <c r="AK170" s="360"/>
      <c r="AL170" s="360"/>
      <c r="AM170" s="360"/>
      <c r="AN170" s="360"/>
      <c r="AO170" s="360"/>
      <c r="AP170" s="360"/>
      <c r="AQ170" s="360"/>
      <c r="AR170" s="360"/>
      <c r="AS170" s="360"/>
      <c r="AT170" s="360"/>
      <c r="AU170" s="360"/>
      <c r="AV170" s="360"/>
      <c r="AW170" s="360"/>
      <c r="AX170" s="360"/>
      <c r="AY170" s="360"/>
      <c r="AZ170" s="360"/>
      <c r="BA170" s="360"/>
      <c r="BB170" s="360"/>
      <c r="BC170" s="360"/>
      <c r="BD170" s="360"/>
      <c r="BE170" s="360"/>
      <c r="BF170" s="360"/>
      <c r="BG170" s="22"/>
      <c r="BH170" s="22"/>
      <c r="BI170" s="22"/>
      <c r="BJ170" s="22"/>
      <c r="BK170" s="22"/>
      <c r="BL170" s="22"/>
      <c r="BM170" s="22"/>
      <c r="BN170" s="22"/>
    </row>
    <row r="171" spans="1:260" ht="63.75" customHeight="1">
      <c r="A171" s="361"/>
      <c r="B171" s="361"/>
      <c r="C171" s="361"/>
      <c r="D171" s="361"/>
      <c r="E171" s="362"/>
      <c r="F171" s="362"/>
      <c r="G171" s="362"/>
      <c r="H171" s="297" t="s">
        <v>156</v>
      </c>
      <c r="I171" s="302" t="s">
        <v>123</v>
      </c>
      <c r="J171" s="295" t="s">
        <v>140</v>
      </c>
      <c r="K171" s="295" t="s">
        <v>32</v>
      </c>
      <c r="L171" s="302" t="s">
        <v>134</v>
      </c>
      <c r="M171" s="302" t="s">
        <v>135</v>
      </c>
      <c r="N171" s="302" t="s">
        <v>136</v>
      </c>
      <c r="O171" s="294" t="s">
        <v>126</v>
      </c>
      <c r="P171" s="106"/>
      <c r="Q171" s="115"/>
      <c r="R171" s="115"/>
      <c r="S171" s="50"/>
      <c r="T171" s="22"/>
      <c r="U171" s="22"/>
      <c r="V171" s="293"/>
      <c r="W171" s="25"/>
      <c r="X171" s="25"/>
      <c r="Y171" s="25"/>
      <c r="Z171" s="293"/>
      <c r="AA171" s="25"/>
      <c r="AB171" s="25"/>
      <c r="AC171" s="25"/>
      <c r="AD171" s="293"/>
      <c r="AE171" s="25"/>
      <c r="AF171" s="25"/>
      <c r="AG171" s="25"/>
      <c r="AH171" s="293"/>
      <c r="AI171" s="25"/>
      <c r="AJ171" s="25"/>
      <c r="AK171" s="25"/>
      <c r="AL171" s="293"/>
      <c r="AM171" s="25"/>
      <c r="AN171" s="25"/>
      <c r="AO171" s="25"/>
      <c r="AP171" s="293"/>
      <c r="AQ171" s="25"/>
      <c r="AR171" s="25"/>
      <c r="AS171" s="25"/>
      <c r="AT171" s="293"/>
      <c r="AU171" s="25"/>
      <c r="AV171" s="25"/>
      <c r="AW171" s="25"/>
      <c r="AX171" s="293"/>
      <c r="AY171" s="25"/>
      <c r="AZ171" s="25"/>
      <c r="BA171" s="25"/>
      <c r="BB171" s="293"/>
      <c r="BC171" s="25"/>
      <c r="BD171" s="25"/>
      <c r="BE171" s="25"/>
      <c r="BF171" s="360"/>
      <c r="BG171" s="22"/>
      <c r="BH171" s="22"/>
      <c r="BI171" s="22"/>
      <c r="BJ171" s="22"/>
      <c r="BK171" s="22"/>
      <c r="BL171" s="22"/>
      <c r="BM171" s="22"/>
      <c r="BN171" s="22"/>
    </row>
    <row r="172" spans="1:260" ht="15" customHeight="1">
      <c r="A172" s="361"/>
      <c r="B172" s="359"/>
      <c r="C172" s="359"/>
      <c r="D172" s="359"/>
      <c r="E172" s="359"/>
      <c r="F172" s="359"/>
      <c r="G172" s="309"/>
      <c r="H172" s="305"/>
      <c r="I172" s="305"/>
      <c r="J172" s="305"/>
      <c r="K172" s="305"/>
      <c r="L172" s="305"/>
      <c r="M172" s="305"/>
      <c r="N172" s="306"/>
      <c r="O172" s="286">
        <f t="shared" ref="O172:O181" si="24">M172*N172</f>
        <v>0</v>
      </c>
      <c r="P172" s="106"/>
      <c r="Q172" s="116"/>
      <c r="R172" s="116"/>
      <c r="S172" s="50"/>
      <c r="T172" s="22"/>
      <c r="U172" s="22"/>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2"/>
      <c r="BH172" s="22"/>
      <c r="BI172" s="22"/>
      <c r="BJ172" s="22"/>
      <c r="BK172" s="22"/>
      <c r="BL172" s="22"/>
      <c r="BM172" s="22"/>
      <c r="BN172" s="22"/>
    </row>
    <row r="173" spans="1:260" ht="12.75" customHeight="1">
      <c r="A173" s="361"/>
      <c r="B173" s="359"/>
      <c r="C173" s="359"/>
      <c r="D173" s="359"/>
      <c r="E173" s="359"/>
      <c r="F173" s="359"/>
      <c r="G173" s="309"/>
      <c r="H173" s="305"/>
      <c r="I173" s="305"/>
      <c r="J173" s="305"/>
      <c r="K173" s="305"/>
      <c r="L173" s="305"/>
      <c r="M173" s="305"/>
      <c r="N173" s="306"/>
      <c r="O173" s="286">
        <f t="shared" si="24"/>
        <v>0</v>
      </c>
      <c r="P173" s="106"/>
      <c r="Q173" s="116"/>
      <c r="R173" s="116"/>
      <c r="S173" s="50"/>
      <c r="T173" s="22"/>
      <c r="U173" s="22"/>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2"/>
      <c r="BH173" s="22"/>
      <c r="BI173" s="22"/>
      <c r="BJ173" s="22"/>
      <c r="BK173" s="22"/>
      <c r="BL173" s="22"/>
      <c r="BM173" s="22"/>
      <c r="BN173" s="22"/>
    </row>
    <row r="174" spans="1:260" ht="15" customHeight="1">
      <c r="A174" s="361"/>
      <c r="B174" s="359"/>
      <c r="C174" s="359"/>
      <c r="D174" s="359"/>
      <c r="E174" s="359"/>
      <c r="F174" s="359"/>
      <c r="G174" s="309"/>
      <c r="H174" s="305"/>
      <c r="I174" s="305"/>
      <c r="J174" s="305"/>
      <c r="K174" s="305"/>
      <c r="L174" s="305"/>
      <c r="M174" s="305"/>
      <c r="N174" s="306"/>
      <c r="O174" s="286">
        <f t="shared" si="24"/>
        <v>0</v>
      </c>
      <c r="P174" s="106"/>
      <c r="Q174" s="116"/>
      <c r="R174" s="116"/>
      <c r="S174" s="50"/>
      <c r="T174" s="22"/>
      <c r="U174" s="22"/>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2"/>
      <c r="BH174" s="22"/>
      <c r="BI174" s="22"/>
      <c r="BJ174" s="22"/>
      <c r="BK174" s="22"/>
      <c r="BL174" s="22"/>
      <c r="BM174" s="22"/>
      <c r="BN174" s="22"/>
    </row>
    <row r="175" spans="1:260" ht="15" customHeight="1">
      <c r="A175" s="361"/>
      <c r="B175" s="359"/>
      <c r="C175" s="359"/>
      <c r="D175" s="359"/>
      <c r="E175" s="359"/>
      <c r="F175" s="359"/>
      <c r="G175" s="309"/>
      <c r="H175" s="305"/>
      <c r="I175" s="305"/>
      <c r="J175" s="305"/>
      <c r="K175" s="305"/>
      <c r="L175" s="305"/>
      <c r="M175" s="305"/>
      <c r="N175" s="306"/>
      <c r="O175" s="286">
        <f t="shared" si="24"/>
        <v>0</v>
      </c>
      <c r="P175" s="106"/>
      <c r="Q175" s="116"/>
      <c r="R175" s="116"/>
      <c r="S175" s="50"/>
      <c r="T175" s="22"/>
      <c r="U175" s="22"/>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2"/>
      <c r="BH175" s="22"/>
      <c r="BI175" s="22"/>
      <c r="BJ175" s="22"/>
      <c r="BK175" s="22"/>
      <c r="BL175" s="22"/>
      <c r="BM175" s="22"/>
      <c r="BN175" s="22"/>
    </row>
    <row r="176" spans="1:260" ht="15" customHeight="1">
      <c r="A176" s="361"/>
      <c r="B176" s="359"/>
      <c r="C176" s="359"/>
      <c r="D176" s="359"/>
      <c r="E176" s="359"/>
      <c r="F176" s="359"/>
      <c r="G176" s="309"/>
      <c r="H176" s="305"/>
      <c r="I176" s="305"/>
      <c r="J176" s="305"/>
      <c r="K176" s="305"/>
      <c r="L176" s="305"/>
      <c r="M176" s="305"/>
      <c r="N176" s="306"/>
      <c r="O176" s="286">
        <f t="shared" si="24"/>
        <v>0</v>
      </c>
      <c r="P176" s="106"/>
      <c r="Q176" s="116"/>
      <c r="R176" s="116"/>
      <c r="S176" s="50"/>
      <c r="T176" s="22"/>
      <c r="U176" s="22"/>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2"/>
      <c r="BH176" s="22"/>
      <c r="BI176" s="22"/>
      <c r="BJ176" s="22"/>
      <c r="BK176" s="22"/>
      <c r="BL176" s="22"/>
      <c r="BM176" s="22"/>
      <c r="BN176" s="22"/>
    </row>
    <row r="177" spans="1:66" ht="15" customHeight="1">
      <c r="A177" s="361"/>
      <c r="B177" s="359"/>
      <c r="C177" s="359"/>
      <c r="D177" s="359"/>
      <c r="E177" s="359"/>
      <c r="F177" s="359"/>
      <c r="G177" s="309"/>
      <c r="H177" s="305"/>
      <c r="I177" s="305"/>
      <c r="J177" s="305"/>
      <c r="K177" s="305"/>
      <c r="L177" s="305"/>
      <c r="M177" s="305"/>
      <c r="N177" s="306"/>
      <c r="O177" s="286">
        <f t="shared" si="24"/>
        <v>0</v>
      </c>
      <c r="P177" s="106"/>
      <c r="Q177" s="116"/>
      <c r="R177" s="116"/>
      <c r="S177" s="50"/>
      <c r="T177" s="22"/>
      <c r="U177" s="22"/>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2"/>
      <c r="BH177" s="22"/>
      <c r="BI177" s="22"/>
      <c r="BJ177" s="22"/>
      <c r="BK177" s="22"/>
      <c r="BL177" s="22"/>
      <c r="BM177" s="22"/>
      <c r="BN177" s="22"/>
    </row>
    <row r="178" spans="1:66" ht="14.25" customHeight="1">
      <c r="A178" s="361"/>
      <c r="B178" s="359"/>
      <c r="C178" s="359"/>
      <c r="D178" s="359"/>
      <c r="E178" s="359"/>
      <c r="F178" s="359"/>
      <c r="G178" s="309"/>
      <c r="H178" s="305"/>
      <c r="I178" s="305"/>
      <c r="J178" s="305"/>
      <c r="K178" s="305"/>
      <c r="L178" s="305"/>
      <c r="M178" s="305"/>
      <c r="N178" s="306"/>
      <c r="O178" s="286">
        <f t="shared" si="24"/>
        <v>0</v>
      </c>
      <c r="P178" s="106"/>
      <c r="Q178" s="116"/>
      <c r="R178" s="116"/>
      <c r="S178" s="50"/>
      <c r="T178" s="22"/>
      <c r="U178" s="22"/>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2"/>
      <c r="BH178" s="22"/>
      <c r="BI178" s="22"/>
      <c r="BJ178" s="22"/>
      <c r="BK178" s="22"/>
      <c r="BL178" s="22"/>
      <c r="BM178" s="22"/>
      <c r="BN178" s="22"/>
    </row>
    <row r="179" spans="1:66" ht="15" customHeight="1">
      <c r="A179" s="361"/>
      <c r="B179" s="359"/>
      <c r="C179" s="359"/>
      <c r="D179" s="359"/>
      <c r="E179" s="359"/>
      <c r="F179" s="359"/>
      <c r="G179" s="309"/>
      <c r="H179" s="305"/>
      <c r="I179" s="305"/>
      <c r="J179" s="305"/>
      <c r="K179" s="305"/>
      <c r="L179" s="305"/>
      <c r="M179" s="305"/>
      <c r="N179" s="306"/>
      <c r="O179" s="286">
        <f t="shared" si="24"/>
        <v>0</v>
      </c>
      <c r="P179" s="106"/>
      <c r="Q179" s="116"/>
      <c r="R179" s="116"/>
      <c r="S179" s="50"/>
      <c r="T179" s="22"/>
      <c r="U179" s="22"/>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2"/>
      <c r="BH179" s="22"/>
      <c r="BI179" s="22"/>
      <c r="BJ179" s="22"/>
      <c r="BK179" s="22"/>
      <c r="BL179" s="22"/>
      <c r="BM179" s="22"/>
      <c r="BN179" s="22"/>
    </row>
    <row r="180" spans="1:66" ht="15.75" customHeight="1">
      <c r="A180" s="361"/>
      <c r="B180" s="359"/>
      <c r="C180" s="359"/>
      <c r="D180" s="359"/>
      <c r="E180" s="359"/>
      <c r="F180" s="359"/>
      <c r="G180" s="309"/>
      <c r="H180" s="305"/>
      <c r="I180" s="305"/>
      <c r="J180" s="305"/>
      <c r="K180" s="305"/>
      <c r="L180" s="305"/>
      <c r="M180" s="305"/>
      <c r="N180" s="306"/>
      <c r="O180" s="286">
        <f t="shared" si="24"/>
        <v>0</v>
      </c>
      <c r="P180" s="106"/>
      <c r="Q180" s="116"/>
      <c r="R180" s="116"/>
      <c r="S180" s="50"/>
      <c r="T180" s="22"/>
      <c r="U180" s="22"/>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2"/>
      <c r="BH180" s="22"/>
      <c r="BI180" s="22"/>
      <c r="BJ180" s="22"/>
      <c r="BK180" s="22"/>
      <c r="BL180" s="22"/>
      <c r="BM180" s="22"/>
      <c r="BN180" s="22"/>
    </row>
    <row r="181" spans="1:66" ht="12.75" customHeight="1">
      <c r="A181" s="361"/>
      <c r="B181" s="359"/>
      <c r="C181" s="359"/>
      <c r="D181" s="359"/>
      <c r="E181" s="359"/>
      <c r="F181" s="359"/>
      <c r="G181" s="309"/>
      <c r="H181" s="305"/>
      <c r="I181" s="305"/>
      <c r="J181" s="305"/>
      <c r="K181" s="305"/>
      <c r="L181" s="305"/>
      <c r="M181" s="305"/>
      <c r="N181" s="306"/>
      <c r="O181" s="286">
        <f t="shared" si="24"/>
        <v>0</v>
      </c>
      <c r="P181" s="106"/>
      <c r="Q181" s="116"/>
      <c r="R181" s="116"/>
      <c r="S181" s="50"/>
      <c r="T181" s="22"/>
      <c r="U181" s="22"/>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2"/>
      <c r="BH181" s="22"/>
      <c r="BI181" s="22"/>
      <c r="BJ181" s="22"/>
      <c r="BK181" s="22"/>
      <c r="BL181" s="22"/>
      <c r="BM181" s="22"/>
      <c r="BN181" s="22"/>
    </row>
    <row r="182" spans="1:66" ht="24.75" customHeight="1">
      <c r="A182" s="65" t="s">
        <v>33</v>
      </c>
      <c r="B182" s="287"/>
      <c r="C182" s="287"/>
      <c r="D182" s="287"/>
      <c r="E182" s="287"/>
      <c r="F182" s="287"/>
      <c r="G182" s="287"/>
      <c r="H182" s="281"/>
      <c r="I182" s="287"/>
      <c r="J182" s="287"/>
      <c r="K182" s="287"/>
      <c r="L182" s="287"/>
      <c r="M182" s="287"/>
      <c r="N182" s="287"/>
      <c r="O182" s="284">
        <f>SUM(O172:O181)</f>
        <v>0</v>
      </c>
      <c r="P182" s="106"/>
      <c r="Q182" s="113"/>
      <c r="R182" s="113"/>
      <c r="S182" s="50"/>
      <c r="T182" s="27"/>
      <c r="U182" s="27"/>
      <c r="V182" s="28"/>
      <c r="W182" s="27"/>
      <c r="X182" s="27"/>
      <c r="Y182" s="28"/>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row>
    <row r="183" spans="1:66" ht="78.75" customHeight="1">
      <c r="A183" s="63"/>
      <c r="B183" s="294" t="str">
        <f t="shared" ref="B183:H183" si="25">B60</f>
        <v>WP0</v>
      </c>
      <c r="C183" s="294" t="str">
        <f t="shared" si="25"/>
        <v>WP1</v>
      </c>
      <c r="D183" s="294" t="str">
        <f t="shared" si="25"/>
        <v>WP2</v>
      </c>
      <c r="E183" s="294" t="str">
        <f t="shared" si="25"/>
        <v>WP3</v>
      </c>
      <c r="F183" s="294" t="str">
        <f t="shared" si="25"/>
        <v>WP4</v>
      </c>
      <c r="G183" s="294" t="str">
        <f t="shared" si="25"/>
        <v>WP5</v>
      </c>
      <c r="H183" s="294" t="str">
        <f t="shared" si="25"/>
        <v>WP6</v>
      </c>
      <c r="I183" s="294" t="s">
        <v>33</v>
      </c>
      <c r="J183" s="106"/>
      <c r="K183" s="106"/>
      <c r="L183" s="106"/>
      <c r="M183" s="106"/>
      <c r="N183" s="106"/>
      <c r="O183" s="106"/>
      <c r="P183" s="106"/>
      <c r="Q183" s="106"/>
      <c r="R183" s="106"/>
      <c r="S183" s="22"/>
      <c r="T183" s="22"/>
      <c r="U183" s="22"/>
      <c r="V183" s="293"/>
      <c r="W183" s="12"/>
      <c r="X183" s="24"/>
      <c r="Y183" s="293"/>
      <c r="Z183" s="293"/>
      <c r="AA183" s="293"/>
      <c r="AB183" s="293"/>
      <c r="AC183" s="293"/>
      <c r="AD183" s="293"/>
      <c r="AE183" s="293"/>
      <c r="AF183" s="293"/>
      <c r="AG183" s="293"/>
      <c r="AH183" s="293"/>
      <c r="AI183" s="293"/>
      <c r="AJ183" s="293"/>
      <c r="AK183" s="293"/>
      <c r="AL183" s="293"/>
      <c r="AM183" s="293"/>
      <c r="AN183" s="293"/>
      <c r="AO183" s="293"/>
      <c r="AP183" s="293"/>
      <c r="AQ183" s="293"/>
      <c r="AR183" s="293"/>
      <c r="AS183" s="293"/>
      <c r="AT183" s="293"/>
      <c r="AU183" s="293"/>
      <c r="AV183" s="293"/>
      <c r="AW183" s="293"/>
      <c r="AX183" s="293"/>
      <c r="AY183" s="293"/>
      <c r="AZ183" s="293"/>
      <c r="BA183" s="293"/>
      <c r="BB183" s="293"/>
      <c r="BC183" s="293"/>
      <c r="BD183" s="293"/>
      <c r="BE183" s="293"/>
      <c r="BF183" s="293"/>
      <c r="BG183" s="22"/>
      <c r="BH183" s="22"/>
      <c r="BI183" s="22"/>
      <c r="BJ183" s="22"/>
      <c r="BK183" s="22"/>
      <c r="BL183" s="22"/>
      <c r="BM183" s="22"/>
      <c r="BN183" s="22"/>
    </row>
    <row r="184" spans="1:66" ht="13.5" customHeight="1">
      <c r="A184" s="294" t="str">
        <f t="shared" ref="A184:A191" si="26">A61</f>
        <v>P0</v>
      </c>
      <c r="B184" s="93"/>
      <c r="C184" s="93"/>
      <c r="D184" s="93"/>
      <c r="E184" s="93"/>
      <c r="F184" s="93"/>
      <c r="G184" s="93"/>
      <c r="H184" s="93"/>
      <c r="I184" s="93"/>
      <c r="J184" s="106"/>
      <c r="K184" s="106"/>
      <c r="L184" s="106"/>
      <c r="M184" s="106"/>
      <c r="N184" s="106"/>
      <c r="O184" s="106"/>
      <c r="P184" s="106"/>
      <c r="Q184" s="106"/>
      <c r="R184" s="106"/>
      <c r="S184" s="22"/>
      <c r="T184" s="22"/>
      <c r="U184" s="22"/>
      <c r="V184" s="293"/>
      <c r="W184" s="12"/>
      <c r="X184" s="30"/>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2"/>
      <c r="BH184" s="22"/>
      <c r="BI184" s="22"/>
      <c r="BJ184" s="22"/>
      <c r="BK184" s="22"/>
      <c r="BL184" s="22"/>
      <c r="BM184" s="22"/>
      <c r="BN184" s="22"/>
    </row>
    <row r="185" spans="1:66" ht="13.5" customHeight="1">
      <c r="A185" s="294" t="str">
        <f t="shared" si="26"/>
        <v>P1</v>
      </c>
      <c r="B185" s="93"/>
      <c r="C185" s="64">
        <f>SUMPRODUCT(($J$172:$J$181="P1")*($I$172:$I$181&lt;&gt;"")*($I$172:$I$181="WP1")*($O$172:$O$181))</f>
        <v>0</v>
      </c>
      <c r="D185" s="64">
        <f>SUMPRODUCT(($J$172:$J$181="P1")*($I$172:$I$181&lt;&gt;"")*($I$172:$I$181="WP2")*($O$172:$O$181))</f>
        <v>0</v>
      </c>
      <c r="E185" s="64">
        <f>SUMPRODUCT(($J$172:$J$181="P1")*($I$172:$I$181&lt;&gt;"")*($I$172:$I$181="WP3")*($O$172:$O$181))</f>
        <v>0</v>
      </c>
      <c r="F185" s="64">
        <f>SUMPRODUCT(($J$172:$J$181="P1")*($I$172:$I$181&lt;&gt;"")*($I$172:$I$181="WP4")*($O$172:$O$181))</f>
        <v>0</v>
      </c>
      <c r="G185" s="64">
        <f>SUMPRODUCT(($J$172:$J$181="P1")*($I$172:$I$181&lt;&gt;"")*($I$172:$I$181="WP5")*($O$172:$O$181))</f>
        <v>0</v>
      </c>
      <c r="H185" s="64">
        <f>SUMPRODUCT(($J$172:$J$181="P1")*($I$172:$I$181&lt;&gt;"")*($I$172:$I$181="WP6")*($O$172:$O$181))</f>
        <v>0</v>
      </c>
      <c r="I185" s="104">
        <f>SUM(C185:H185)</f>
        <v>0</v>
      </c>
      <c r="J185" s="106"/>
      <c r="K185" s="106"/>
      <c r="L185" s="23"/>
      <c r="M185" s="23"/>
      <c r="N185" s="23"/>
      <c r="O185" s="23"/>
      <c r="P185" s="106"/>
      <c r="Q185" s="106"/>
      <c r="R185" s="106"/>
      <c r="S185" s="22"/>
      <c r="T185" s="22"/>
      <c r="U185" s="22"/>
      <c r="V185" s="293"/>
      <c r="W185" s="12"/>
      <c r="X185" s="30"/>
      <c r="Y185" s="293"/>
      <c r="Z185" s="293"/>
      <c r="AA185" s="293"/>
      <c r="AB185" s="293"/>
      <c r="AC185" s="293"/>
      <c r="AD185" s="293"/>
      <c r="AE185" s="293"/>
      <c r="AF185" s="293"/>
      <c r="AG185" s="293"/>
      <c r="AH185" s="293"/>
      <c r="AI185" s="293"/>
      <c r="AJ185" s="293"/>
      <c r="AK185" s="293"/>
      <c r="AL185" s="293"/>
      <c r="AM185" s="293"/>
      <c r="AN185" s="293"/>
      <c r="AO185" s="293"/>
      <c r="AP185" s="293"/>
      <c r="AQ185" s="293"/>
      <c r="AR185" s="293"/>
      <c r="AS185" s="293"/>
      <c r="AT185" s="293"/>
      <c r="AU185" s="293"/>
      <c r="AV185" s="293"/>
      <c r="AW185" s="293"/>
      <c r="AX185" s="293"/>
      <c r="AY185" s="293"/>
      <c r="AZ185" s="293"/>
      <c r="BA185" s="293"/>
      <c r="BB185" s="293"/>
      <c r="BC185" s="293"/>
      <c r="BD185" s="293"/>
      <c r="BE185" s="293"/>
      <c r="BF185" s="293"/>
      <c r="BG185" s="22"/>
      <c r="BH185" s="22"/>
      <c r="BI185" s="22"/>
      <c r="BJ185" s="22"/>
      <c r="BK185" s="22"/>
      <c r="BL185" s="22"/>
      <c r="BM185" s="22"/>
      <c r="BN185" s="22"/>
    </row>
    <row r="186" spans="1:66" ht="13.5" customHeight="1">
      <c r="A186" s="294" t="str">
        <f t="shared" si="26"/>
        <v>P2</v>
      </c>
      <c r="B186" s="93"/>
      <c r="C186" s="64">
        <f>SUMPRODUCT(($J$172:$J$181="P2")*($I$172:$I$181&lt;&gt;"")*($I$172:$I$181="WP1")*($O$172:$O$181))</f>
        <v>0</v>
      </c>
      <c r="D186" s="64">
        <f>SUMPRODUCT(($J$172:$J$181="P2")*($I$172:$I$181&lt;&gt;"")*($I$172:$I$181="WP2")*($O$172:$O$181))</f>
        <v>0</v>
      </c>
      <c r="E186" s="64">
        <f>SUMPRODUCT(($J$172:$J$181="P2")*($I$172:$I$181&lt;&gt;"")*($I$172:$I$181="WP3")*($O$172:$O$181))</f>
        <v>0</v>
      </c>
      <c r="F186" s="64">
        <f>SUMPRODUCT(($J$172:$J$181="P2")*($I$172:$I$181&lt;&gt;"")*($I$172:$I$181="WP4")*($O$172:$O$181))</f>
        <v>0</v>
      </c>
      <c r="G186" s="64">
        <f>SUMPRODUCT(($J$172:$J$181="P2")*($I$172:$I$181&lt;&gt;"")*($I$172:$I$181="WP5")*($O$172:$O$181))</f>
        <v>0</v>
      </c>
      <c r="H186" s="64">
        <f>SUMPRODUCT(($J$172:$J$181="P2")*($I$172:$I$181&lt;&gt;"")*($I$172:$I$181="WP6")*($O$172:$O$181))</f>
        <v>0</v>
      </c>
      <c r="I186" s="104">
        <f t="shared" ref="I186:I191" si="27">SUM(C186:H186)</f>
        <v>0</v>
      </c>
      <c r="J186" s="106"/>
      <c r="K186" s="106"/>
      <c r="L186" s="23"/>
      <c r="M186" s="23"/>
      <c r="N186" s="358" t="str">
        <f>IF(I192=O182,"OK","ERRORE - Seleziona una delle opzioni WP e/o Periodo per ogni voce di spesa / ERROR -  Select one of the option WP and/or Period per each single budget line!")</f>
        <v>OK</v>
      </c>
      <c r="O186" s="358"/>
      <c r="P186" s="106"/>
      <c r="Q186" s="106"/>
      <c r="R186" s="106"/>
      <c r="S186" s="22"/>
      <c r="T186" s="22"/>
      <c r="U186" s="22"/>
      <c r="V186" s="293"/>
      <c r="W186" s="12"/>
      <c r="X186" s="30"/>
      <c r="Y186" s="293"/>
      <c r="Z186" s="293"/>
      <c r="AA186" s="293"/>
      <c r="AB186" s="293"/>
      <c r="AC186" s="293"/>
      <c r="AD186" s="293"/>
      <c r="AE186" s="293"/>
      <c r="AF186" s="293"/>
      <c r="AG186" s="293"/>
      <c r="AH186" s="293"/>
      <c r="AI186" s="293"/>
      <c r="AJ186" s="293"/>
      <c r="AK186" s="293"/>
      <c r="AL186" s="293"/>
      <c r="AM186" s="293"/>
      <c r="AN186" s="293"/>
      <c r="AO186" s="293"/>
      <c r="AP186" s="293"/>
      <c r="AQ186" s="293"/>
      <c r="AR186" s="293"/>
      <c r="AS186" s="293"/>
      <c r="AT186" s="293"/>
      <c r="AU186" s="293"/>
      <c r="AV186" s="293"/>
      <c r="AW186" s="293"/>
      <c r="AX186" s="293"/>
      <c r="AY186" s="293"/>
      <c r="AZ186" s="293"/>
      <c r="BA186" s="293"/>
      <c r="BB186" s="293"/>
      <c r="BC186" s="293"/>
      <c r="BD186" s="293"/>
      <c r="BE186" s="293"/>
      <c r="BF186" s="293"/>
      <c r="BG186" s="22"/>
      <c r="BH186" s="22"/>
      <c r="BI186" s="22"/>
      <c r="BJ186" s="22"/>
      <c r="BK186" s="22"/>
      <c r="BL186" s="22"/>
      <c r="BM186" s="22"/>
      <c r="BN186" s="22"/>
    </row>
    <row r="187" spans="1:66" ht="13.5" customHeight="1">
      <c r="A187" s="294" t="str">
        <f t="shared" si="26"/>
        <v>P3</v>
      </c>
      <c r="B187" s="93"/>
      <c r="C187" s="64">
        <f>SUMPRODUCT(($J$172:$J$181="P3")*($I$172:$I$181&lt;&gt;"")*($I$172:$I$181="WP1")*($O$172:$O$181))</f>
        <v>0</v>
      </c>
      <c r="D187" s="64">
        <f>SUMPRODUCT(($J$172:$J$181="P3")*($I$172:$I$181&lt;&gt;"")*($I$172:$I$181="WP2")*($O$172:$O$181))</f>
        <v>0</v>
      </c>
      <c r="E187" s="64">
        <f>SUMPRODUCT(($J$172:$J$181="P3")*($I$172:$I$181&lt;&gt;"")*($I$172:$I$181="WP3")*($O$172:$O$181))</f>
        <v>0</v>
      </c>
      <c r="F187" s="64">
        <f>SUMPRODUCT(($J$172:$J$181="P3")*($I$172:$I$181&lt;&gt;"")*($I$172:$I$181="WP4")*($O$172:$O$181))</f>
        <v>0</v>
      </c>
      <c r="G187" s="64">
        <f>SUMPRODUCT(($J$172:$J$181="P3")*($I$172:$I$181&lt;&gt;"")*($I$172:$I$181="WP5")*($O$172:$O$181))</f>
        <v>0</v>
      </c>
      <c r="H187" s="64">
        <f>SUMPRODUCT(($J$172:$J$181="P3")*($I$172:$I$181&lt;&gt;"")*($I$172:$I$181="WP6")*($O$172:$O$181))</f>
        <v>0</v>
      </c>
      <c r="I187" s="104">
        <f t="shared" si="27"/>
        <v>0</v>
      </c>
      <c r="J187" s="106"/>
      <c r="K187" s="106"/>
      <c r="L187" s="106"/>
      <c r="M187" s="106"/>
      <c r="N187" s="358"/>
      <c r="O187" s="358"/>
      <c r="P187" s="106"/>
      <c r="Q187" s="106"/>
      <c r="R187" s="106"/>
      <c r="S187" s="22"/>
      <c r="T187" s="22"/>
      <c r="U187" s="22"/>
      <c r="V187" s="293"/>
      <c r="W187" s="12"/>
      <c r="X187" s="30"/>
      <c r="Y187" s="293"/>
      <c r="Z187" s="293"/>
      <c r="AA187" s="293"/>
      <c r="AB187" s="293"/>
      <c r="AC187" s="293"/>
      <c r="AD187" s="293"/>
      <c r="AE187" s="293"/>
      <c r="AF187" s="293"/>
      <c r="AG187" s="293"/>
      <c r="AH187" s="293"/>
      <c r="AI187" s="293"/>
      <c r="AJ187" s="293"/>
      <c r="AK187" s="293"/>
      <c r="AL187" s="293"/>
      <c r="AM187" s="293"/>
      <c r="AN187" s="293"/>
      <c r="AO187" s="293"/>
      <c r="AP187" s="293"/>
      <c r="AQ187" s="293"/>
      <c r="AR187" s="293"/>
      <c r="AS187" s="293"/>
      <c r="AT187" s="293"/>
      <c r="AU187" s="293"/>
      <c r="AV187" s="293"/>
      <c r="AW187" s="293"/>
      <c r="AX187" s="293"/>
      <c r="AY187" s="293"/>
      <c r="AZ187" s="293"/>
      <c r="BA187" s="293"/>
      <c r="BB187" s="293"/>
      <c r="BC187" s="293"/>
      <c r="BD187" s="293"/>
      <c r="BE187" s="293"/>
      <c r="BF187" s="293"/>
      <c r="BG187" s="22"/>
      <c r="BH187" s="22"/>
      <c r="BI187" s="22"/>
      <c r="BJ187" s="22"/>
      <c r="BK187" s="22"/>
      <c r="BL187" s="22"/>
      <c r="BM187" s="22"/>
      <c r="BN187" s="22"/>
    </row>
    <row r="188" spans="1:66" ht="13.5" customHeight="1">
      <c r="A188" s="294" t="str">
        <f t="shared" si="26"/>
        <v>P4</v>
      </c>
      <c r="B188" s="93"/>
      <c r="C188" s="64">
        <f>SUMPRODUCT(($J$172:$J$181="P4")*($I$172:$I$181&lt;&gt;"")*($I$172:$I$181="WP1")*($O$172:$O$181))</f>
        <v>0</v>
      </c>
      <c r="D188" s="64">
        <f>SUMPRODUCT(($J$172:$J$181="P4")*($I$172:$I$181&lt;&gt;"")*($I$172:$I$181="WP2")*($O$172:$O$181))</f>
        <v>0</v>
      </c>
      <c r="E188" s="64">
        <f>SUMPRODUCT(($J$172:$J$181="P4")*($I$172:$I$181&lt;&gt;"")*($I$172:$I$181="WP3")*($O$172:$O$181))</f>
        <v>0</v>
      </c>
      <c r="F188" s="64">
        <f>SUMPRODUCT(($J$172:$J$181="P4")*($I$172:$I$181&lt;&gt;"")*($I$172:$I$181="WP4")*($O$172:$O$181))</f>
        <v>0</v>
      </c>
      <c r="G188" s="64">
        <f>SUMPRODUCT(($J$172:$J$181="P4")*($I$172:$I$181&lt;&gt;"")*($I$172:$I$181="WP5")*($O$172:$O$181))</f>
        <v>0</v>
      </c>
      <c r="H188" s="64">
        <f>SUMPRODUCT(($J$172:$J$181="P4")*($I$172:$I$181&lt;&gt;"")*($I$172:$I$181="WP6")*($O$172:$O$181))</f>
        <v>0</v>
      </c>
      <c r="I188" s="104">
        <f t="shared" si="27"/>
        <v>0</v>
      </c>
      <c r="J188" s="106"/>
      <c r="K188" s="106"/>
      <c r="L188" s="106"/>
      <c r="M188" s="106"/>
      <c r="N188" s="358"/>
      <c r="O188" s="358"/>
      <c r="P188" s="106"/>
      <c r="Q188" s="106"/>
      <c r="R188" s="106"/>
      <c r="S188" s="22"/>
      <c r="T188" s="22"/>
      <c r="U188" s="22"/>
      <c r="V188" s="293"/>
      <c r="W188" s="12"/>
      <c r="X188" s="30"/>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3"/>
      <c r="AV188" s="293"/>
      <c r="AW188" s="293"/>
      <c r="AX188" s="293"/>
      <c r="AY188" s="293"/>
      <c r="AZ188" s="293"/>
      <c r="BA188" s="293"/>
      <c r="BB188" s="293"/>
      <c r="BC188" s="293"/>
      <c r="BD188" s="293"/>
      <c r="BE188" s="293"/>
      <c r="BF188" s="293"/>
      <c r="BG188" s="22"/>
      <c r="BH188" s="22"/>
      <c r="BI188" s="22"/>
      <c r="BJ188" s="22"/>
      <c r="BK188" s="22"/>
      <c r="BL188" s="22"/>
      <c r="BM188" s="22"/>
      <c r="BN188" s="22"/>
    </row>
    <row r="189" spans="1:66" ht="13.5" customHeight="1">
      <c r="A189" s="294" t="str">
        <f t="shared" si="26"/>
        <v>P5</v>
      </c>
      <c r="B189" s="93"/>
      <c r="C189" s="64">
        <f>SUMPRODUCT(($J$172:$J$181="P5")*($I$172:$I$181&lt;&gt;"")*($I$172:$I$181="WP1")*($O$172:$O$181))</f>
        <v>0</v>
      </c>
      <c r="D189" s="64">
        <f>SUMPRODUCT(($J$172:$J$181="P5")*($I$172:$I$181&lt;&gt;"")*($I$172:$I$181="WP2")*($O$172:$O$181))</f>
        <v>0</v>
      </c>
      <c r="E189" s="64">
        <f>SUMPRODUCT(($J$172:$J$181="P5")*($I$172:$I$181&lt;&gt;"")*($I$172:$I$181="WP3")*($O$172:$O$181))</f>
        <v>0</v>
      </c>
      <c r="F189" s="64">
        <f>SUMPRODUCT(($J$172:$J$181="P5")*($I$172:$I$181&lt;&gt;"")*($I$172:$I$181="WP4")*($O$172:$O$181))</f>
        <v>0</v>
      </c>
      <c r="G189" s="64">
        <f>SUMPRODUCT(($J$172:$J$181="P5")*($I$172:$I$181&lt;&gt;"")*($I$172:$I$181="WP5")*($O$172:$O$181))</f>
        <v>0</v>
      </c>
      <c r="H189" s="64">
        <f>SUMPRODUCT(($J$172:$J$181="P5")*($I$172:$I$181&lt;&gt;"")*($I$172:$I$181="WP6")*($O$172:$O$181))</f>
        <v>0</v>
      </c>
      <c r="I189" s="104">
        <f t="shared" si="27"/>
        <v>0</v>
      </c>
      <c r="J189" s="106"/>
      <c r="K189" s="106"/>
      <c r="L189" s="106"/>
      <c r="M189" s="106"/>
      <c r="N189" s="358"/>
      <c r="O189" s="358"/>
      <c r="P189" s="106"/>
      <c r="Q189" s="106"/>
      <c r="R189" s="106"/>
      <c r="S189" s="22"/>
      <c r="T189" s="22"/>
      <c r="U189" s="22"/>
      <c r="V189" s="293"/>
      <c r="W189" s="12"/>
      <c r="X189" s="30"/>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2"/>
      <c r="BH189" s="22"/>
      <c r="BI189" s="22"/>
      <c r="BJ189" s="22"/>
      <c r="BK189" s="22"/>
      <c r="BL189" s="22"/>
      <c r="BM189" s="22"/>
      <c r="BN189" s="22"/>
    </row>
    <row r="190" spans="1:66" ht="13.5" customHeight="1">
      <c r="A190" s="294" t="str">
        <f t="shared" si="26"/>
        <v>P6</v>
      </c>
      <c r="B190" s="93"/>
      <c r="C190" s="64">
        <f>SUMPRODUCT(($J$172:$J$181="P6")*($I$172:$I$181&lt;&gt;"")*($I$172:$I$181="WP1")*($O$172:$O$181))</f>
        <v>0</v>
      </c>
      <c r="D190" s="64">
        <f>SUMPRODUCT(($J$172:$J$181="P6")*($I$172:$I$181&lt;&gt;"")*($I$172:$I$181="WP2")*($O$172:$O$181))</f>
        <v>0</v>
      </c>
      <c r="E190" s="64">
        <f>SUMPRODUCT(($J$172:$J$181="P6")*($I$172:$I$181&lt;&gt;"")*($I$172:$I$181="WP3")*($O$172:$O$181))</f>
        <v>0</v>
      </c>
      <c r="F190" s="64">
        <f>SUMPRODUCT(($J$172:$J$181="P6")*($I$172:$I$181&lt;&gt;"")*($I$172:$I$181="WP4")*($O$172:$O$181))</f>
        <v>0</v>
      </c>
      <c r="G190" s="64">
        <f>SUMPRODUCT(($J$172:$J$181="P6")*($I$172:$I$181&lt;&gt;"")*($I$172:$I$181="WP5")*($O$172:$O$181))</f>
        <v>0</v>
      </c>
      <c r="H190" s="64">
        <f>SUMPRODUCT(($J$172:$J$181="P6")*($I$172:$I$181&lt;&gt;"")*($I$172:$I$181="WP6")*($O$172:$O$181))</f>
        <v>0</v>
      </c>
      <c r="I190" s="104">
        <f t="shared" si="27"/>
        <v>0</v>
      </c>
      <c r="J190" s="106"/>
      <c r="K190" s="106"/>
      <c r="L190" s="106"/>
      <c r="M190" s="106"/>
      <c r="N190" s="358"/>
      <c r="O190" s="358"/>
      <c r="P190" s="106"/>
      <c r="Q190" s="106"/>
      <c r="R190" s="106"/>
      <c r="S190" s="22"/>
      <c r="T190" s="22"/>
      <c r="U190" s="22"/>
      <c r="V190" s="293"/>
      <c r="W190" s="12"/>
      <c r="X190" s="30"/>
      <c r="Y190" s="293"/>
      <c r="Z190" s="293"/>
      <c r="AA190" s="293"/>
      <c r="AB190" s="293"/>
      <c r="AC190" s="293"/>
      <c r="AD190" s="293"/>
      <c r="AE190" s="293"/>
      <c r="AF190" s="293"/>
      <c r="AG190" s="293"/>
      <c r="AH190" s="293"/>
      <c r="AI190" s="293"/>
      <c r="AJ190" s="293"/>
      <c r="AK190" s="293"/>
      <c r="AL190" s="293"/>
      <c r="AM190" s="293"/>
      <c r="AN190" s="293"/>
      <c r="AO190" s="293"/>
      <c r="AP190" s="293"/>
      <c r="AQ190" s="293"/>
      <c r="AR190" s="293"/>
      <c r="AS190" s="293"/>
      <c r="AT190" s="293"/>
      <c r="AU190" s="293"/>
      <c r="AV190" s="293"/>
      <c r="AW190" s="293"/>
      <c r="AX190" s="293"/>
      <c r="AY190" s="293"/>
      <c r="AZ190" s="293"/>
      <c r="BA190" s="293"/>
      <c r="BB190" s="293"/>
      <c r="BC190" s="293"/>
      <c r="BD190" s="293"/>
      <c r="BE190" s="293"/>
      <c r="BF190" s="293"/>
      <c r="BG190" s="22"/>
      <c r="BH190" s="22"/>
      <c r="BI190" s="22"/>
      <c r="BJ190" s="22"/>
      <c r="BK190" s="22"/>
      <c r="BL190" s="22"/>
      <c r="BM190" s="22"/>
      <c r="BN190" s="22"/>
    </row>
    <row r="191" spans="1:66" ht="13.5" customHeight="1">
      <c r="A191" s="294" t="str">
        <f t="shared" si="26"/>
        <v>P7</v>
      </c>
      <c r="B191" s="93"/>
      <c r="C191" s="64">
        <f>SUMPRODUCT(($J$172:$J$181="P7")*($I$172:$I$181&lt;&gt;"")*($I$172:$I$181="WP1")*($O$172:$O$181))</f>
        <v>0</v>
      </c>
      <c r="D191" s="64">
        <f>SUMPRODUCT(($J$172:$J$181="P7")*($I$172:$I$181&lt;&gt;"")*($I$172:$I$181="WP2")*($O$172:$O$181))</f>
        <v>0</v>
      </c>
      <c r="E191" s="64">
        <f>SUMPRODUCT(($J$172:$J$181="P7")*($I$172:$I$181&lt;&gt;"")*($I$172:$I$181="COMP3")*($O$172:$O$181))</f>
        <v>0</v>
      </c>
      <c r="F191" s="64">
        <f>SUMPRODUCT(($J$172:$J$181="P7")*($I$172:$I$181&lt;&gt;"")*($I$172:$I$181="WP4")*($O$172:$O$181))</f>
        <v>0</v>
      </c>
      <c r="G191" s="64">
        <f>SUMPRODUCT(($J$172:$J$181="P7")*($I$172:$I$181&lt;&gt;"")*($I$172:$I$181="WP5")*($O$172:$O$181))</f>
        <v>0</v>
      </c>
      <c r="H191" s="64">
        <f>SUMPRODUCT(($J$172:$J$181="P7")*($I$172:$I$181&lt;&gt;"")*($I$172:$I$181="WP6")*($O$172:$O$181))</f>
        <v>0</v>
      </c>
      <c r="I191" s="104">
        <f t="shared" si="27"/>
        <v>0</v>
      </c>
      <c r="J191" s="106"/>
      <c r="K191" s="106"/>
      <c r="L191" s="106"/>
      <c r="M191" s="106"/>
      <c r="N191" s="358"/>
      <c r="O191" s="358"/>
      <c r="P191" s="106"/>
      <c r="Q191" s="106"/>
      <c r="R191" s="106"/>
      <c r="S191" s="22"/>
      <c r="T191" s="22"/>
      <c r="U191" s="22"/>
      <c r="V191" s="293"/>
      <c r="W191" s="12"/>
      <c r="X191" s="30"/>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3"/>
      <c r="AV191" s="293"/>
      <c r="AW191" s="293"/>
      <c r="AX191" s="293"/>
      <c r="AY191" s="293"/>
      <c r="AZ191" s="293"/>
      <c r="BA191" s="293"/>
      <c r="BB191" s="293"/>
      <c r="BC191" s="293"/>
      <c r="BD191" s="293"/>
      <c r="BE191" s="293"/>
      <c r="BF191" s="293"/>
      <c r="BG191" s="22"/>
      <c r="BH191" s="22"/>
      <c r="BI191" s="22"/>
      <c r="BJ191" s="22"/>
      <c r="BK191" s="22"/>
      <c r="BL191" s="22"/>
      <c r="BM191" s="22"/>
      <c r="BN191" s="22"/>
    </row>
    <row r="192" spans="1:66" ht="13.5" customHeight="1">
      <c r="A192" s="65" t="s">
        <v>33</v>
      </c>
      <c r="B192" s="94"/>
      <c r="C192" s="66">
        <f>SUM(C$185:C$191)</f>
        <v>0</v>
      </c>
      <c r="D192" s="66">
        <f t="shared" ref="D192:H192" si="28">SUM(D$185:D$191)</f>
        <v>0</v>
      </c>
      <c r="E192" s="66">
        <f t="shared" si="28"/>
        <v>0</v>
      </c>
      <c r="F192" s="66">
        <f t="shared" si="28"/>
        <v>0</v>
      </c>
      <c r="G192" s="66">
        <f t="shared" si="28"/>
        <v>0</v>
      </c>
      <c r="H192" s="66">
        <f t="shared" si="28"/>
        <v>0</v>
      </c>
      <c r="I192" s="125">
        <f>SUM(I$185:I$191)</f>
        <v>0</v>
      </c>
      <c r="J192" s="106"/>
      <c r="K192" s="106"/>
      <c r="L192" s="106"/>
      <c r="M192" s="106"/>
      <c r="N192" s="358"/>
      <c r="O192" s="358"/>
      <c r="P192" s="106"/>
      <c r="Q192" s="106"/>
      <c r="R192" s="106"/>
      <c r="S192" s="22"/>
      <c r="T192" s="22"/>
      <c r="U192" s="22"/>
      <c r="V192" s="293"/>
      <c r="W192" s="12"/>
      <c r="X192" s="30"/>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c r="BD192" s="293"/>
      <c r="BE192" s="293"/>
      <c r="BF192" s="293"/>
      <c r="BG192" s="22"/>
      <c r="BH192" s="22"/>
      <c r="BI192" s="22"/>
      <c r="BJ192" s="22"/>
      <c r="BK192" s="22"/>
      <c r="BL192" s="22"/>
      <c r="BM192" s="22"/>
      <c r="BN192" s="22"/>
    </row>
    <row r="193" spans="1:260" ht="18.75" customHeight="1">
      <c r="A193" s="65" t="s">
        <v>54</v>
      </c>
      <c r="B193" s="94"/>
      <c r="C193" s="66">
        <f>SUMPRODUCT(($I$172:$I$181="WP1")*($K$172:$K$181&lt;&gt;"")*($K$172:$K$181="fuori area / outside the area")*($O$172:$O$181))</f>
        <v>0</v>
      </c>
      <c r="D193" s="66">
        <f>SUMPRODUCT(($I$172:$I$181="WP1")*($K$172:$K$181&lt;&gt;"")*($K$172:$K$181="fuori area / outside the area")*($O$172:$O$181))</f>
        <v>0</v>
      </c>
      <c r="E193" s="66">
        <f t="shared" ref="E193:H193" si="29">SUMPRODUCT(($I$172:$I$181="WP1")*($K$172:$K$181&lt;&gt;"")*($K$172:$K$181="fuori area / outside the area")*($O$172:$O$181))</f>
        <v>0</v>
      </c>
      <c r="F193" s="66">
        <f t="shared" si="29"/>
        <v>0</v>
      </c>
      <c r="G193" s="66">
        <f t="shared" si="29"/>
        <v>0</v>
      </c>
      <c r="H193" s="66">
        <f t="shared" si="29"/>
        <v>0</v>
      </c>
      <c r="I193" s="66">
        <f>SUM(C193:H193)</f>
        <v>0</v>
      </c>
      <c r="J193" s="106"/>
      <c r="K193" s="106"/>
      <c r="L193" s="106"/>
      <c r="M193" s="106"/>
      <c r="N193" s="106"/>
      <c r="O193" s="106"/>
      <c r="P193" s="106"/>
      <c r="Q193" s="106"/>
      <c r="R193" s="106"/>
      <c r="S193" s="31"/>
      <c r="T193" s="31"/>
      <c r="U193" s="31"/>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c r="AS193" s="293"/>
      <c r="AT193" s="293"/>
      <c r="AU193" s="293"/>
      <c r="AV193" s="293"/>
      <c r="AW193" s="293"/>
      <c r="AX193" s="293"/>
      <c r="AY193" s="293"/>
      <c r="AZ193" s="293"/>
      <c r="BA193" s="293"/>
      <c r="BB193" s="293"/>
      <c r="BC193" s="293"/>
      <c r="BD193" s="293"/>
      <c r="BE193" s="293"/>
      <c r="BF193" s="293"/>
    </row>
    <row r="194" spans="1:260" s="49" customFormat="1" ht="47.25" customHeight="1">
      <c r="A194" s="65" t="s">
        <v>173</v>
      </c>
      <c r="B194" s="94"/>
      <c r="C194" s="66">
        <f>SUMPRODUCT(($I$172:$I$181="WP1")*($H$172:$H$181&lt;&gt;"")*($H$172:$H$181="SI/YES")*($O$172:$O$181))</f>
        <v>0</v>
      </c>
      <c r="D194" s="66">
        <f>SUMPRODUCT(($I$172:$I$181="WP2")*($H$172:$H$181&lt;&gt;"")*($H$172:$H$181="SI/YES")*($O$172:$O$181))</f>
        <v>0</v>
      </c>
      <c r="E194" s="66">
        <f>SUMPRODUCT(($I$172:$I$181="WP3")*($H$172:$H$181&lt;&gt;"")*($H$172:$H$181="SI/YES")*($O$172:$O$181))</f>
        <v>0</v>
      </c>
      <c r="F194" s="66">
        <f>SUMPRODUCT(($I$172:$I$181="WP4")*($H$172:$H$181&lt;&gt;"")*($H$172:$H$181="SI/YES")*($O$172:$O$181))</f>
        <v>0</v>
      </c>
      <c r="G194" s="66">
        <f>SUMPRODUCT(($I$172:$I$181="WP5")*($H$172:$H$181&lt;&gt;"")*($H$172:$H$181="SI/YES")*($O$172:$O$181))</f>
        <v>0</v>
      </c>
      <c r="H194" s="66">
        <f>SUMPRODUCT(($I$172:$I$181="WP6")*($H$172:$H$181&lt;&gt;"")*($H$172:$H$181="SI/YES")*($O$172:$O$181))</f>
        <v>0</v>
      </c>
      <c r="I194" s="102">
        <f>SUM(C194:H194)</f>
        <v>0</v>
      </c>
      <c r="J194" s="23"/>
      <c r="K194" s="23"/>
      <c r="L194" s="23"/>
      <c r="M194" s="23"/>
      <c r="N194" s="23"/>
      <c r="O194" s="23"/>
      <c r="P194" s="23"/>
      <c r="Q194" s="23"/>
      <c r="R194" s="23"/>
      <c r="S194" s="24"/>
      <c r="T194" s="24"/>
      <c r="U194" s="24"/>
      <c r="V194" s="24"/>
      <c r="W194" s="24"/>
      <c r="X194" s="24"/>
      <c r="Y194" s="24"/>
      <c r="Z194" s="24"/>
      <c r="AA194" s="24"/>
      <c r="AB194" s="24"/>
      <c r="AC194" s="24"/>
      <c r="AD194" s="24"/>
      <c r="AE194" s="293"/>
      <c r="AF194" s="293"/>
      <c r="AG194" s="293"/>
      <c r="AH194" s="293"/>
      <c r="AI194" s="293"/>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row>
    <row r="195" spans="1:260" s="49" customFormat="1" ht="16.5" customHeight="1">
      <c r="A195" s="23"/>
      <c r="B195" s="23"/>
      <c r="C195" s="23"/>
      <c r="D195" s="23"/>
      <c r="E195" s="23"/>
      <c r="F195" s="23"/>
      <c r="G195" s="23"/>
      <c r="H195" s="23"/>
      <c r="I195" s="23"/>
      <c r="J195" s="23"/>
      <c r="K195" s="23"/>
      <c r="L195" s="23"/>
      <c r="M195" s="23"/>
      <c r="N195" s="23"/>
      <c r="O195" s="23"/>
      <c r="P195" s="23"/>
      <c r="Q195" s="23"/>
      <c r="R195" s="23"/>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row>
    <row r="196" spans="1:260" ht="15" customHeight="1">
      <c r="A196" s="95" t="s">
        <v>146</v>
      </c>
      <c r="B196" s="21"/>
      <c r="C196" s="21"/>
      <c r="D196" s="21"/>
      <c r="E196" s="21"/>
      <c r="F196" s="21"/>
      <c r="G196" s="21"/>
      <c r="H196" s="21"/>
      <c r="I196" s="21"/>
      <c r="J196" s="21"/>
      <c r="K196" s="21"/>
      <c r="L196" s="21"/>
      <c r="M196" s="21"/>
      <c r="N196" s="21"/>
      <c r="O196" s="1"/>
      <c r="P196" s="1"/>
      <c r="Q196" s="1"/>
      <c r="R196" s="1"/>
    </row>
    <row r="197" spans="1:260" s="12" customFormat="1" ht="8.25" customHeight="1">
      <c r="A197" s="14"/>
      <c r="B197" s="14"/>
      <c r="C197" s="14"/>
      <c r="D197" s="14"/>
      <c r="E197" s="14"/>
      <c r="F197" s="14"/>
      <c r="G197" s="14"/>
      <c r="H197" s="14"/>
      <c r="I197" s="14"/>
      <c r="J197" s="14"/>
      <c r="K197" s="14"/>
      <c r="L197" s="14"/>
      <c r="M197" s="14"/>
      <c r="N197" s="14"/>
      <c r="O197" s="14"/>
      <c r="P197" s="14"/>
      <c r="Q197" s="14"/>
      <c r="R197" s="14"/>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row>
    <row r="198" spans="1:260" s="39" customFormat="1" ht="112.5" customHeight="1">
      <c r="A198" s="372" t="s">
        <v>214</v>
      </c>
      <c r="B198" s="372"/>
      <c r="C198" s="372"/>
      <c r="D198" s="372"/>
      <c r="E198" s="372"/>
      <c r="F198" s="372"/>
      <c r="G198" s="372"/>
      <c r="H198" s="372"/>
      <c r="I198" s="372"/>
      <c r="J198" s="372"/>
      <c r="K198" s="372"/>
      <c r="L198" s="372"/>
      <c r="M198" s="372"/>
      <c r="N198" s="372"/>
      <c r="O198" s="372"/>
      <c r="P198" s="1"/>
      <c r="Q198" s="1"/>
      <c r="R198" s="298"/>
      <c r="IZ198" s="2"/>
    </row>
    <row r="199" spans="1:260" ht="19.5" customHeight="1">
      <c r="A199" s="361" t="s">
        <v>147</v>
      </c>
      <c r="B199" s="361" t="s">
        <v>28</v>
      </c>
      <c r="C199" s="361"/>
      <c r="D199" s="361"/>
      <c r="E199" s="362" t="s">
        <v>142</v>
      </c>
      <c r="F199" s="362"/>
      <c r="G199" s="362" t="s">
        <v>31</v>
      </c>
      <c r="H199" s="363" t="s">
        <v>139</v>
      </c>
      <c r="I199" s="363"/>
      <c r="J199" s="363"/>
      <c r="K199" s="363"/>
      <c r="L199" s="363"/>
      <c r="M199" s="363"/>
      <c r="N199" s="363"/>
      <c r="O199" s="363"/>
      <c r="P199" s="14"/>
      <c r="Q199" s="14"/>
      <c r="R199" s="11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93"/>
    </row>
    <row r="200" spans="1:260" ht="66.75" customHeight="1">
      <c r="A200" s="361"/>
      <c r="B200" s="361"/>
      <c r="C200" s="361"/>
      <c r="D200" s="361"/>
      <c r="E200" s="362"/>
      <c r="F200" s="362"/>
      <c r="G200" s="362"/>
      <c r="H200" s="297" t="s">
        <v>156</v>
      </c>
      <c r="I200" s="302" t="s">
        <v>123</v>
      </c>
      <c r="J200" s="295" t="s">
        <v>140</v>
      </c>
      <c r="K200" s="295" t="s">
        <v>32</v>
      </c>
      <c r="L200" s="302" t="s">
        <v>134</v>
      </c>
      <c r="M200" s="302" t="s">
        <v>135</v>
      </c>
      <c r="N200" s="302" t="s">
        <v>136</v>
      </c>
      <c r="O200" s="294" t="s">
        <v>126</v>
      </c>
      <c r="P200" s="1"/>
      <c r="Q200" s="1"/>
      <c r="R200" s="115"/>
      <c r="S200" s="25"/>
      <c r="V200" s="293"/>
      <c r="W200" s="25"/>
      <c r="X200" s="25"/>
      <c r="Y200" s="25"/>
      <c r="Z200" s="293"/>
      <c r="AA200" s="25"/>
      <c r="AB200" s="25"/>
      <c r="AC200" s="25"/>
      <c r="AD200" s="293"/>
      <c r="AE200" s="25"/>
      <c r="AF200" s="25"/>
      <c r="AG200" s="25"/>
      <c r="AH200" s="293"/>
      <c r="AI200" s="25"/>
      <c r="AJ200" s="25"/>
      <c r="AK200" s="25"/>
      <c r="AL200" s="293"/>
      <c r="AM200" s="25"/>
      <c r="AN200" s="25"/>
      <c r="AO200" s="25"/>
      <c r="AP200" s="293"/>
      <c r="AQ200" s="25"/>
      <c r="AR200" s="25"/>
      <c r="AS200" s="25"/>
      <c r="AT200" s="293"/>
      <c r="AU200" s="25"/>
      <c r="AV200" s="25"/>
      <c r="AW200" s="25"/>
      <c r="AX200" s="293"/>
      <c r="AY200" s="25"/>
      <c r="AZ200" s="25"/>
      <c r="BA200" s="25"/>
      <c r="BB200" s="293"/>
      <c r="BC200" s="25"/>
      <c r="BD200" s="25"/>
      <c r="BE200" s="25"/>
      <c r="BF200" s="293"/>
    </row>
    <row r="201" spans="1:260" ht="15" customHeight="1">
      <c r="A201" s="361"/>
      <c r="B201" s="359"/>
      <c r="C201" s="359"/>
      <c r="D201" s="359"/>
      <c r="E201" s="359"/>
      <c r="F201" s="359"/>
      <c r="G201" s="309"/>
      <c r="H201" s="305"/>
      <c r="I201" s="305"/>
      <c r="J201" s="305"/>
      <c r="K201" s="305"/>
      <c r="L201" s="305"/>
      <c r="M201" s="305"/>
      <c r="N201" s="306"/>
      <c r="O201" s="286">
        <f t="shared" ref="O201:O210" si="30">M201*N201</f>
        <v>0</v>
      </c>
      <c r="P201" s="14"/>
      <c r="Q201" s="14"/>
      <c r="R201" s="116"/>
      <c r="S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row>
    <row r="202" spans="1:260" ht="12.75" customHeight="1">
      <c r="A202" s="361"/>
      <c r="B202" s="359"/>
      <c r="C202" s="359"/>
      <c r="D202" s="359"/>
      <c r="E202" s="359"/>
      <c r="F202" s="359"/>
      <c r="G202" s="309"/>
      <c r="H202" s="305"/>
      <c r="I202" s="305"/>
      <c r="J202" s="305"/>
      <c r="K202" s="305"/>
      <c r="L202" s="305"/>
      <c r="M202" s="305"/>
      <c r="N202" s="306"/>
      <c r="O202" s="286">
        <f t="shared" si="30"/>
        <v>0</v>
      </c>
      <c r="P202" s="1"/>
      <c r="Q202" s="1"/>
      <c r="R202" s="116"/>
      <c r="S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row>
    <row r="203" spans="1:260" ht="15" customHeight="1">
      <c r="A203" s="361"/>
      <c r="B203" s="359"/>
      <c r="C203" s="359"/>
      <c r="D203" s="359"/>
      <c r="E203" s="359"/>
      <c r="F203" s="359"/>
      <c r="G203" s="309"/>
      <c r="H203" s="305"/>
      <c r="I203" s="305"/>
      <c r="J203" s="305"/>
      <c r="K203" s="305"/>
      <c r="L203" s="305"/>
      <c r="M203" s="305"/>
      <c r="N203" s="306"/>
      <c r="O203" s="286">
        <f>M203*N203</f>
        <v>0</v>
      </c>
      <c r="P203" s="14"/>
      <c r="Q203" s="14"/>
      <c r="R203" s="116"/>
      <c r="S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row>
    <row r="204" spans="1:260" ht="15" customHeight="1">
      <c r="A204" s="361"/>
      <c r="B204" s="359"/>
      <c r="C204" s="359"/>
      <c r="D204" s="359"/>
      <c r="E204" s="359"/>
      <c r="F204" s="359"/>
      <c r="G204" s="309"/>
      <c r="H204" s="305"/>
      <c r="I204" s="305"/>
      <c r="J204" s="305"/>
      <c r="K204" s="305"/>
      <c r="L204" s="305"/>
      <c r="M204" s="305"/>
      <c r="N204" s="306"/>
      <c r="O204" s="286">
        <f t="shared" si="30"/>
        <v>0</v>
      </c>
      <c r="P204" s="1"/>
      <c r="Q204" s="1"/>
      <c r="R204" s="116"/>
      <c r="S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row>
    <row r="205" spans="1:260" ht="15" customHeight="1">
      <c r="A205" s="361"/>
      <c r="B205" s="359"/>
      <c r="C205" s="359"/>
      <c r="D205" s="359"/>
      <c r="E205" s="359"/>
      <c r="F205" s="359"/>
      <c r="G205" s="309"/>
      <c r="H205" s="305"/>
      <c r="I205" s="305"/>
      <c r="J205" s="305"/>
      <c r="K205" s="305"/>
      <c r="L205" s="305"/>
      <c r="M205" s="305"/>
      <c r="N205" s="306"/>
      <c r="O205" s="286">
        <f t="shared" si="30"/>
        <v>0</v>
      </c>
      <c r="P205" s="14"/>
      <c r="Q205" s="14"/>
      <c r="R205" s="116"/>
      <c r="S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row>
    <row r="206" spans="1:260" ht="15" customHeight="1">
      <c r="A206" s="361"/>
      <c r="B206" s="359"/>
      <c r="C206" s="359"/>
      <c r="D206" s="359"/>
      <c r="E206" s="359"/>
      <c r="F206" s="359"/>
      <c r="G206" s="309"/>
      <c r="H206" s="305"/>
      <c r="I206" s="305"/>
      <c r="J206" s="305"/>
      <c r="K206" s="305"/>
      <c r="L206" s="305"/>
      <c r="M206" s="305"/>
      <c r="N206" s="306"/>
      <c r="O206" s="286">
        <f t="shared" si="30"/>
        <v>0</v>
      </c>
      <c r="P206" s="1"/>
      <c r="Q206" s="1"/>
      <c r="R206" s="116"/>
      <c r="S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row>
    <row r="207" spans="1:260" ht="15" customHeight="1">
      <c r="A207" s="361"/>
      <c r="B207" s="359"/>
      <c r="C207" s="359"/>
      <c r="D207" s="359"/>
      <c r="E207" s="359"/>
      <c r="F207" s="359"/>
      <c r="G207" s="309"/>
      <c r="H207" s="305"/>
      <c r="I207" s="305"/>
      <c r="J207" s="305"/>
      <c r="K207" s="305"/>
      <c r="L207" s="305"/>
      <c r="M207" s="305"/>
      <c r="N207" s="306"/>
      <c r="O207" s="286">
        <f t="shared" si="30"/>
        <v>0</v>
      </c>
      <c r="P207" s="14"/>
      <c r="Q207" s="14"/>
      <c r="R207" s="116"/>
      <c r="S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row>
    <row r="208" spans="1:260" ht="15" customHeight="1">
      <c r="A208" s="361"/>
      <c r="B208" s="359"/>
      <c r="C208" s="359"/>
      <c r="D208" s="359"/>
      <c r="E208" s="359"/>
      <c r="F208" s="359"/>
      <c r="G208" s="309"/>
      <c r="H208" s="305"/>
      <c r="I208" s="305"/>
      <c r="J208" s="305"/>
      <c r="K208" s="305"/>
      <c r="L208" s="305"/>
      <c r="M208" s="305"/>
      <c r="N208" s="306"/>
      <c r="O208" s="286">
        <f t="shared" si="30"/>
        <v>0</v>
      </c>
      <c r="P208" s="1"/>
      <c r="Q208" s="1"/>
      <c r="R208" s="116"/>
      <c r="S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row>
    <row r="209" spans="1:58" ht="15.75" customHeight="1">
      <c r="A209" s="361"/>
      <c r="B209" s="359"/>
      <c r="C209" s="359"/>
      <c r="D209" s="359"/>
      <c r="E209" s="359"/>
      <c r="F209" s="359"/>
      <c r="G209" s="309"/>
      <c r="H209" s="305"/>
      <c r="I209" s="305"/>
      <c r="J209" s="305"/>
      <c r="K209" s="305"/>
      <c r="L209" s="305"/>
      <c r="M209" s="305"/>
      <c r="N209" s="306"/>
      <c r="O209" s="286">
        <f t="shared" si="30"/>
        <v>0</v>
      </c>
      <c r="P209" s="14"/>
      <c r="Q209" s="14"/>
      <c r="R209" s="116"/>
      <c r="S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row>
    <row r="210" spans="1:58" ht="12.75" customHeight="1">
      <c r="A210" s="361"/>
      <c r="B210" s="373"/>
      <c r="C210" s="373"/>
      <c r="D210" s="373"/>
      <c r="E210" s="373"/>
      <c r="F210" s="373"/>
      <c r="G210" s="92"/>
      <c r="H210" s="89"/>
      <c r="I210" s="89"/>
      <c r="J210" s="89"/>
      <c r="K210" s="89"/>
      <c r="L210" s="89"/>
      <c r="M210" s="89"/>
      <c r="N210" s="90"/>
      <c r="O210" s="286">
        <f t="shared" si="30"/>
        <v>0</v>
      </c>
      <c r="P210" s="1"/>
      <c r="Q210" s="1"/>
      <c r="R210" s="116"/>
      <c r="S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row>
    <row r="211" spans="1:58" ht="17.25" customHeight="1">
      <c r="A211" s="65" t="s">
        <v>33</v>
      </c>
      <c r="B211" s="287"/>
      <c r="C211" s="287"/>
      <c r="D211" s="287"/>
      <c r="E211" s="287"/>
      <c r="F211" s="287"/>
      <c r="G211" s="287"/>
      <c r="H211" s="281"/>
      <c r="I211" s="287"/>
      <c r="J211" s="287"/>
      <c r="K211" s="287"/>
      <c r="L211" s="287"/>
      <c r="M211" s="287"/>
      <c r="N211" s="287"/>
      <c r="O211" s="284">
        <f>SUM(O201:O210)</f>
        <v>0</v>
      </c>
      <c r="P211" s="14"/>
      <c r="Q211" s="14"/>
      <c r="R211" s="113"/>
      <c r="S211" s="28"/>
      <c r="T211" s="27"/>
      <c r="U211" s="27"/>
      <c r="V211" s="28"/>
      <c r="W211" s="27"/>
      <c r="X211" s="27"/>
      <c r="Y211" s="28"/>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row>
    <row r="212" spans="1:58" ht="77.25" customHeight="1">
      <c r="A212" s="63"/>
      <c r="B212" s="294" t="str">
        <f t="shared" ref="B212:H212" si="31">B60</f>
        <v>WP0</v>
      </c>
      <c r="C212" s="294" t="str">
        <f t="shared" si="31"/>
        <v>WP1</v>
      </c>
      <c r="D212" s="294" t="str">
        <f t="shared" si="31"/>
        <v>WP2</v>
      </c>
      <c r="E212" s="294" t="str">
        <f t="shared" si="31"/>
        <v>WP3</v>
      </c>
      <c r="F212" s="294" t="str">
        <f t="shared" si="31"/>
        <v>WP4</v>
      </c>
      <c r="G212" s="294" t="str">
        <f t="shared" si="31"/>
        <v>WP5</v>
      </c>
      <c r="H212" s="294" t="str">
        <f t="shared" si="31"/>
        <v>WP6</v>
      </c>
      <c r="I212" s="294" t="s">
        <v>33</v>
      </c>
      <c r="J212" s="106"/>
      <c r="K212" s="106"/>
      <c r="L212" s="106"/>
      <c r="M212" s="106"/>
      <c r="N212" s="106"/>
      <c r="O212" s="106"/>
      <c r="P212" s="1"/>
      <c r="Q212" s="1"/>
      <c r="R212" s="106"/>
      <c r="V212" s="293"/>
      <c r="W212" s="12"/>
      <c r="X212" s="24"/>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c r="BD212" s="293"/>
      <c r="BE212" s="293"/>
      <c r="BF212" s="293"/>
    </row>
    <row r="213" spans="1:58" ht="13.5" customHeight="1">
      <c r="A213" s="294" t="str">
        <f t="shared" ref="A213:A220" si="32">A61</f>
        <v>P0</v>
      </c>
      <c r="B213" s="93"/>
      <c r="C213" s="93"/>
      <c r="D213" s="93"/>
      <c r="E213" s="93"/>
      <c r="F213" s="93"/>
      <c r="G213" s="93"/>
      <c r="H213" s="93"/>
      <c r="I213" s="93"/>
      <c r="J213" s="106"/>
      <c r="K213" s="106"/>
      <c r="L213" s="106"/>
      <c r="M213" s="106"/>
      <c r="N213" s="106"/>
      <c r="O213" s="106"/>
      <c r="P213" s="106"/>
      <c r="Q213" s="106"/>
      <c r="R213" s="106"/>
      <c r="V213" s="293"/>
      <c r="W213" s="12"/>
      <c r="X213" s="30"/>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3"/>
      <c r="AT213" s="293"/>
      <c r="AU213" s="293"/>
      <c r="AV213" s="293"/>
      <c r="AW213" s="293"/>
      <c r="AX213" s="293"/>
      <c r="AY213" s="293"/>
      <c r="AZ213" s="293"/>
      <c r="BA213" s="293"/>
      <c r="BB213" s="293"/>
      <c r="BC213" s="293"/>
      <c r="BD213" s="293"/>
      <c r="BE213" s="293"/>
      <c r="BF213" s="293"/>
    </row>
    <row r="214" spans="1:58" ht="13.5" customHeight="1">
      <c r="A214" s="294" t="str">
        <f t="shared" si="32"/>
        <v>P1</v>
      </c>
      <c r="B214" s="93"/>
      <c r="C214" s="64">
        <f>SUMPRODUCT(($J$201:$J$210="P1")*($I$201:$I$210&lt;&gt;"")*($I$201:$I$210="W1")*($O$201:$O$210))</f>
        <v>0</v>
      </c>
      <c r="D214" s="64">
        <f>SUMPRODUCT(($J$201:$J$210="P1")*($I$201:$I$210&lt;&gt;"")*($I$201:$I$210="WP2")*($O$201:$O$210))</f>
        <v>0</v>
      </c>
      <c r="E214" s="64">
        <f>SUMPRODUCT(($J$201:$J$210="P1")*($I$201:$I$210&lt;&gt;"")*($I$201:$I$210="WP3")*($O$201:$O$210))</f>
        <v>0</v>
      </c>
      <c r="F214" s="64">
        <f>SUMPRODUCT(($J$201:$J$210="P1")*($I$201:$I$210&lt;&gt;"")*($I$201:$I$210="WP4")*($O$201:$O$210))</f>
        <v>0</v>
      </c>
      <c r="G214" s="64">
        <f>SUMPRODUCT(($J$201:$J$210="P1")*($I$201:$I$210&lt;&gt;"")*($I$201:$I$210="WP5")*($O$201:$O$210))</f>
        <v>0</v>
      </c>
      <c r="H214" s="64">
        <f>SUMPRODUCT(($J$201:$J$210="P1")*($I$201:$I$210&lt;&gt;"")*($I$201:$I$210="WP6")*($O$201:$O$210))</f>
        <v>0</v>
      </c>
      <c r="I214" s="104">
        <f>SUM(C214:H214)</f>
        <v>0</v>
      </c>
      <c r="J214" s="106"/>
      <c r="K214" s="106"/>
      <c r="L214" s="106"/>
      <c r="M214" s="106"/>
      <c r="N214" s="106"/>
      <c r="O214" s="106"/>
      <c r="P214" s="106"/>
      <c r="Q214" s="106"/>
      <c r="R214" s="106"/>
      <c r="V214" s="293"/>
      <c r="W214" s="12"/>
      <c r="X214" s="30"/>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c r="BD214" s="293"/>
      <c r="BE214" s="293"/>
      <c r="BF214" s="293"/>
    </row>
    <row r="215" spans="1:58" ht="13.5" customHeight="1">
      <c r="A215" s="294" t="str">
        <f t="shared" si="32"/>
        <v>P2</v>
      </c>
      <c r="B215" s="93"/>
      <c r="C215" s="64">
        <f>SUMPRODUCT(($J$201:$J$210="P2")*($I$201:$I$210&lt;&gt;"")*($I$201:$I$210="WP1")*($O$201:$O$210))</f>
        <v>0</v>
      </c>
      <c r="D215" s="64">
        <f>SUMPRODUCT(($J$201:$J$210="P2")*($I$201:$I$210&lt;&gt;"")*($I$201:$I$210="WP2")*($O$201:$O$210))</f>
        <v>0</v>
      </c>
      <c r="E215" s="64">
        <f>SUMPRODUCT(($J$201:$J$210="P2")*($I$201:$I$210&lt;&gt;"")*($I$201:$I$210="WP3")*($O$201:$O$210))</f>
        <v>0</v>
      </c>
      <c r="F215" s="64">
        <f>SUMPRODUCT(($J$201:$J$210="P2")*($I$201:$I$210&lt;&gt;"")*($I$201:$I$210="WP4")*($O$201:$O$210))</f>
        <v>0</v>
      </c>
      <c r="G215" s="64">
        <f>SUMPRODUCT(($J$201:$J$210="P2")*($I$201:$I$210&lt;&gt;"")*($I$201:$I$210="WP5")*($O$201:$O$210))</f>
        <v>0</v>
      </c>
      <c r="H215" s="64">
        <f>SUMPRODUCT(($J$201:$J$210="P2")*($I$201:$I$210&lt;&gt;"")*($I$201:$I$210="WP6")*($O$201:$O$210))</f>
        <v>0</v>
      </c>
      <c r="I215" s="104">
        <f t="shared" ref="I215:I220" si="33">SUM(C215:H215)</f>
        <v>0</v>
      </c>
      <c r="J215" s="106"/>
      <c r="K215" s="106"/>
      <c r="L215" s="106"/>
      <c r="M215" s="106"/>
      <c r="N215" s="358" t="str">
        <f>IF(I221=O211,"OK","ERRORE - Seleziona una delle opzioni WP e/o Periodo per ogni voce di spesa / ERROR -  Select one of the option WP and/or Period per each single budget line!")</f>
        <v>OK</v>
      </c>
      <c r="O215" s="358"/>
      <c r="P215" s="106"/>
      <c r="Q215" s="106"/>
      <c r="R215" s="106"/>
      <c r="V215" s="293"/>
      <c r="W215" s="12"/>
      <c r="X215" s="30"/>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3"/>
      <c r="AV215" s="293"/>
      <c r="AW215" s="293"/>
      <c r="AX215" s="293"/>
      <c r="AY215" s="293"/>
      <c r="AZ215" s="293"/>
      <c r="BA215" s="293"/>
      <c r="BB215" s="293"/>
      <c r="BC215" s="293"/>
      <c r="BD215" s="293"/>
      <c r="BE215" s="293"/>
      <c r="BF215" s="293"/>
    </row>
    <row r="216" spans="1:58" ht="13.5" customHeight="1">
      <c r="A216" s="294" t="str">
        <f t="shared" si="32"/>
        <v>P3</v>
      </c>
      <c r="B216" s="93"/>
      <c r="C216" s="64">
        <f>SUMPRODUCT(($J$201:$J$210="P3")*($I$201:$I$210&lt;&gt;"")*($I$201:$I$210="WP1")*($O$201:$O$210))</f>
        <v>0</v>
      </c>
      <c r="D216" s="64">
        <f>SUMPRODUCT(($J$201:$J$210="P3")*($I$201:$I$210&lt;&gt;"")*($I$201:$I$210="WP2")*($O$201:$O$210))</f>
        <v>0</v>
      </c>
      <c r="E216" s="64">
        <f>SUMPRODUCT(($J$201:$J$210="P3")*($I$201:$I$210&lt;&gt;"")*($I$201:$I$210="WP3")*($O$201:$O$210))</f>
        <v>0</v>
      </c>
      <c r="F216" s="64">
        <f>SUMPRODUCT(($J$201:$J$210="P3")*($I$201:$I$210&lt;&gt;"")*($I$201:$I$210="WP4")*($O$201:$O$210))</f>
        <v>0</v>
      </c>
      <c r="G216" s="64">
        <f>SUMPRODUCT(($J$201:$J$210="P3")*($I$201:$I$210&lt;&gt;"")*($I$201:$I$210="WP5")*($O$201:$O$210))</f>
        <v>0</v>
      </c>
      <c r="H216" s="64">
        <f>SUMPRODUCT(($J$201:$J$210="P3")*($I$201:$I$210&lt;&gt;"")*($I$201:$I$210="WP6")*($O$201:$O$210))</f>
        <v>0</v>
      </c>
      <c r="I216" s="104">
        <f t="shared" si="33"/>
        <v>0</v>
      </c>
      <c r="J216" s="106"/>
      <c r="K216" s="106"/>
      <c r="L216" s="106"/>
      <c r="M216" s="106"/>
      <c r="N216" s="358"/>
      <c r="O216" s="358"/>
      <c r="P216" s="106"/>
      <c r="Q216" s="106"/>
      <c r="R216" s="106"/>
      <c r="V216" s="293"/>
      <c r="W216" s="12"/>
      <c r="X216" s="30"/>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row>
    <row r="217" spans="1:58" ht="13.5" customHeight="1">
      <c r="A217" s="294" t="str">
        <f t="shared" si="32"/>
        <v>P4</v>
      </c>
      <c r="B217" s="93"/>
      <c r="C217" s="64">
        <f>SUMPRODUCT(($J$201:$J$210="P4")*($I$201:$I$210&lt;&gt;"")*($I$201:$I$210="WP1")*($O$201:$O$210))</f>
        <v>0</v>
      </c>
      <c r="D217" s="64">
        <f>SUMPRODUCT(($J$201:$J$210="P4")*($I$201:$I$210&lt;&gt;"")*($I$201:$I$210="WP2")*($O$201:$O$210))</f>
        <v>0</v>
      </c>
      <c r="E217" s="64">
        <f>SUMPRODUCT(($J$201:$J$210="P4")*($I$201:$I$210&lt;&gt;"")*($I$201:$I$210="WP3")*($O$201:$O$210))</f>
        <v>0</v>
      </c>
      <c r="F217" s="64">
        <f>SUMPRODUCT(($J$201:$J$210="P4")*($I$201:$I$210&lt;&gt;"")*($I$201:$I$210="WP4")*($O$201:$O$210))</f>
        <v>0</v>
      </c>
      <c r="G217" s="64">
        <f>SUMPRODUCT(($J$201:$J$210="P4")*($I$201:$I$210&lt;&gt;"")*($I$201:$I$210="WP5")*($O$201:$O$210))</f>
        <v>0</v>
      </c>
      <c r="H217" s="64">
        <f>SUMPRODUCT(($J$201:$J$210="P4")*($I$201:$I$210&lt;&gt;"")*($I$201:$I$210="WP6")*($O$201:$O$210))</f>
        <v>0</v>
      </c>
      <c r="I217" s="104">
        <f t="shared" si="33"/>
        <v>0</v>
      </c>
      <c r="J217" s="106"/>
      <c r="K217" s="106"/>
      <c r="L217" s="106"/>
      <c r="M217" s="106"/>
      <c r="N217" s="358"/>
      <c r="O217" s="358"/>
      <c r="P217" s="106"/>
      <c r="Q217" s="106"/>
      <c r="R217" s="106"/>
      <c r="V217" s="293"/>
      <c r="W217" s="12"/>
      <c r="X217" s="30"/>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row>
    <row r="218" spans="1:58" ht="13.5" customHeight="1">
      <c r="A218" s="294" t="str">
        <f t="shared" si="32"/>
        <v>P5</v>
      </c>
      <c r="B218" s="93"/>
      <c r="C218" s="64">
        <f>SUMPRODUCT(($J$201:$J$210="P5")*($I$201:$I$210&lt;&gt;"")*($I$201:$I$210="WP1")*($O$201:$O$210))</f>
        <v>0</v>
      </c>
      <c r="D218" s="64">
        <f>SUMPRODUCT(($J$201:$J$210="P5")*($I$201:$I$210&lt;&gt;"")*($I$201:$I$210="WP2")*($O$201:$O$210))</f>
        <v>0</v>
      </c>
      <c r="E218" s="64">
        <f>SUMPRODUCT(($J$201:$J$210="P5")*($I$201:$I$210&lt;&gt;"")*($I$201:$I$210="WP3")*($O$201:$O$210))</f>
        <v>0</v>
      </c>
      <c r="F218" s="64">
        <f>SUMPRODUCT(($J$201:$J$210="P5")*($I$201:$I$210&lt;&gt;"")*($I$201:$I$210="WP4")*($O$201:$O$210))</f>
        <v>0</v>
      </c>
      <c r="G218" s="64">
        <f>SUMPRODUCT(($J$201:$J$210="P5")*($I$201:$I$210&lt;&gt;"")*($I$201:$I$210="WP5")*($O$201:$O$210))</f>
        <v>0</v>
      </c>
      <c r="H218" s="64">
        <f>SUMPRODUCT(($J$201:$J$210="P5")*($I$201:$I$210&lt;&gt;"")*($I$201:$I$210="WP6")*($O$201:$O$210))</f>
        <v>0</v>
      </c>
      <c r="I218" s="104">
        <f t="shared" si="33"/>
        <v>0</v>
      </c>
      <c r="J218" s="106"/>
      <c r="K218" s="106"/>
      <c r="L218" s="106"/>
      <c r="M218" s="106"/>
      <c r="N218" s="358"/>
      <c r="O218" s="358"/>
      <c r="P218" s="106"/>
      <c r="Q218" s="106"/>
      <c r="R218" s="106"/>
      <c r="V218" s="293"/>
      <c r="W218" s="12"/>
      <c r="X218" s="30"/>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row>
    <row r="219" spans="1:58" ht="13.5" customHeight="1">
      <c r="A219" s="294" t="str">
        <f t="shared" si="32"/>
        <v>P6</v>
      </c>
      <c r="B219" s="93"/>
      <c r="C219" s="64">
        <f>SUMPRODUCT(($J$201:$J$210="P6")*($I$201:$I$210&lt;&gt;"")*($I$201:$I$210="WP1")*($O$201:$O$210))</f>
        <v>0</v>
      </c>
      <c r="D219" s="64">
        <f>SUMPRODUCT(($J$201:$J$210="P6")*($I$201:$I$210&lt;&gt;"")*($I$201:$I$210="WP2")*($O$201:$O$210))</f>
        <v>0</v>
      </c>
      <c r="E219" s="64">
        <f>SUMPRODUCT(($J$201:$J$210="P6")*($I$201:$I$210&lt;&gt;"")*($I$201:$I$210="WP3")*($O$201:$O$210))</f>
        <v>0</v>
      </c>
      <c r="F219" s="64">
        <f>SUMPRODUCT(($J$201:$J$210="P6")*($I$201:$I$210&lt;&gt;"")*($I$201:$I$210="WP4")*($O$201:$O$210))</f>
        <v>0</v>
      </c>
      <c r="G219" s="64">
        <f>SUMPRODUCT(($J$201:$J$210="P6")*($I$201:$I$210&lt;&gt;"")*($I$201:$I$210="WP5")*($O$201:$O$210))</f>
        <v>0</v>
      </c>
      <c r="H219" s="64">
        <f>SUMPRODUCT(($J$201:$J$210="P6")*($I$201:$I$210&lt;&gt;"")*($I$201:$I$210="WP6")*($O$201:$O$210))</f>
        <v>0</v>
      </c>
      <c r="I219" s="104">
        <f t="shared" si="33"/>
        <v>0</v>
      </c>
      <c r="J219" s="106"/>
      <c r="K219" s="106"/>
      <c r="L219" s="106"/>
      <c r="M219" s="106"/>
      <c r="N219" s="358"/>
      <c r="O219" s="358"/>
      <c r="P219" s="106"/>
      <c r="Q219" s="106"/>
      <c r="R219" s="106"/>
      <c r="V219" s="293"/>
      <c r="W219" s="12"/>
      <c r="X219" s="30"/>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row>
    <row r="220" spans="1:58" ht="13.5" customHeight="1">
      <c r="A220" s="294" t="str">
        <f t="shared" si="32"/>
        <v>P7</v>
      </c>
      <c r="B220" s="93"/>
      <c r="C220" s="64">
        <f>SUMPRODUCT(($J$201:$J$210="P7")*($I$201:$I$210&lt;&gt;"")*($I$201:$I$210="WP1")*($O$201:$O$210))</f>
        <v>0</v>
      </c>
      <c r="D220" s="64">
        <f>SUMPRODUCT(($J$201:$J$210="P7")*($I$201:$I$210&lt;&gt;"")*($I$201:$I$210="WP2")*($O$201:$O$210))</f>
        <v>0</v>
      </c>
      <c r="E220" s="64">
        <f>SUMPRODUCT(($J$201:$J$210="P7")*($I$201:$I$210&lt;&gt;"")*($I$201:$I$210="WP3")*($O$201:$O$210))</f>
        <v>0</v>
      </c>
      <c r="F220" s="64">
        <f>SUMPRODUCT(($J$201:$J$210="P7")*($I$201:$I$210&lt;&gt;"")*($I$201:$I$210="WP4")*($O$201:$O$210))</f>
        <v>0</v>
      </c>
      <c r="G220" s="64">
        <f>SUMPRODUCT(($J$201:$J$210="P7")*($I$201:$I$210&lt;&gt;"")*($I$201:$I$210="WP5")*($O$201:$O$210))</f>
        <v>0</v>
      </c>
      <c r="H220" s="64">
        <f>SUMPRODUCT(($J$201:$J$210="P7")*($I$201:$I$210&lt;&gt;"")*($I$201:$I$210="WP6")*($O$201:$O$210))</f>
        <v>0</v>
      </c>
      <c r="I220" s="104">
        <f t="shared" si="33"/>
        <v>0</v>
      </c>
      <c r="J220" s="106"/>
      <c r="K220" s="106"/>
      <c r="L220" s="106"/>
      <c r="M220" s="106"/>
      <c r="N220" s="358"/>
      <c r="O220" s="358"/>
      <c r="P220" s="106"/>
      <c r="Q220" s="106"/>
      <c r="R220" s="106"/>
      <c r="V220" s="293"/>
      <c r="W220" s="12"/>
      <c r="X220" s="30"/>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c r="BD220" s="293"/>
      <c r="BE220" s="293"/>
      <c r="BF220" s="293"/>
    </row>
    <row r="221" spans="1:58" ht="13.5" customHeight="1">
      <c r="A221" s="65" t="s">
        <v>33</v>
      </c>
      <c r="B221" s="94"/>
      <c r="C221" s="66">
        <f>SUM(C$214:C$220)</f>
        <v>0</v>
      </c>
      <c r="D221" s="66">
        <f t="shared" ref="D221:H221" si="34">SUM(D$214:D$220)</f>
        <v>0</v>
      </c>
      <c r="E221" s="66">
        <f t="shared" si="34"/>
        <v>0</v>
      </c>
      <c r="F221" s="66">
        <f t="shared" si="34"/>
        <v>0</v>
      </c>
      <c r="G221" s="66">
        <f t="shared" si="34"/>
        <v>0</v>
      </c>
      <c r="H221" s="66">
        <f t="shared" si="34"/>
        <v>0</v>
      </c>
      <c r="I221" s="66">
        <f>SUM(I$213:I$220)</f>
        <v>0</v>
      </c>
      <c r="J221" s="106"/>
      <c r="K221" s="106"/>
      <c r="L221" s="106"/>
      <c r="M221" s="106"/>
      <c r="N221" s="358"/>
      <c r="O221" s="358"/>
      <c r="P221" s="106"/>
      <c r="Q221" s="106"/>
      <c r="R221" s="106"/>
      <c r="V221" s="293"/>
      <c r="W221" s="12"/>
      <c r="X221" s="30"/>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row>
    <row r="222" spans="1:58" ht="18.75" customHeight="1">
      <c r="A222" s="65" t="s">
        <v>54</v>
      </c>
      <c r="B222" s="94"/>
      <c r="C222" s="66">
        <f>SUMPRODUCT(($I$201:$I$210="WP1")*($K$201:$K$210&lt;&gt;"")*($K$201:$K$210="fuori area / outside the area")*($O$201:$O$210))</f>
        <v>0</v>
      </c>
      <c r="D222" s="66">
        <f>SUMPRODUCT(($I$201:$I$210="WP2")*($K$201:$K$210&lt;&gt;"")*($K$201:$K$210="fuori area / outside the area")*($O$201:$O$210))</f>
        <v>0</v>
      </c>
      <c r="E222" s="66">
        <f>SUMPRODUCT(($I$201:$I$210="WP3")*($K$201:$K$210&lt;&gt;"")*($K$201:$K$210="fuori area / outside the area")*($O$201:$O$210))</f>
        <v>0</v>
      </c>
      <c r="F222" s="66">
        <f>SUMPRODUCT(($I$201:$I$210="WP4")*($K$201:$K$210&lt;&gt;"")*($K$201:$K$210="fuori area / outside the area")*($O$201:$O$210))</f>
        <v>0</v>
      </c>
      <c r="G222" s="66">
        <f>SUMPRODUCT(($I$201:$I$210="WP5")*($K$201:$K$210&lt;&gt;"")*($K$201:$K$210="fuori area / outside the area")*($O$201:$O$210))</f>
        <v>0</v>
      </c>
      <c r="H222" s="66">
        <f>SUMPRODUCT(($I$201:$I$210="WP6")*($K$201:$K$210&lt;&gt;"")*($K$201:$K$210="fuori area / outside the area")*($O$201:$O$210))</f>
        <v>0</v>
      </c>
      <c r="I222" s="66">
        <f>SUM(C222:H222)</f>
        <v>0</v>
      </c>
      <c r="J222" s="106"/>
      <c r="K222" s="106"/>
      <c r="L222" s="106"/>
      <c r="M222" s="106"/>
      <c r="N222" s="106"/>
      <c r="O222" s="106"/>
      <c r="P222" s="106"/>
      <c r="Q222" s="106"/>
      <c r="R222" s="106"/>
      <c r="S222" s="31"/>
      <c r="T222" s="31"/>
      <c r="U222" s="31"/>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row>
    <row r="223" spans="1:58" s="49" customFormat="1" ht="39.75" customHeight="1">
      <c r="A223" s="65" t="s">
        <v>173</v>
      </c>
      <c r="B223" s="94"/>
      <c r="C223" s="66">
        <f>SUMPRODUCT(($I$201:$I$210="WP1")*($H$201:$H$210&lt;&gt;"")*($H$201:$H$210="SI/YES")*($O$201:$O$210))</f>
        <v>0</v>
      </c>
      <c r="D223" s="66">
        <f>SUMPRODUCT(($I$201:$I$210="WP2")*($H$201:$H$210&lt;&gt;"")*($H$201:$H$210="SI/YES")*($O$201:$O$210))</f>
        <v>0</v>
      </c>
      <c r="E223" s="66">
        <f>SUMPRODUCT(($I$201:$I$210="WP3")*($H$201:$H$210&lt;&gt;"")*($H$201:$H$210="SI/YES")*($O$201:$O$210))</f>
        <v>0</v>
      </c>
      <c r="F223" s="66">
        <f>SUMPRODUCT(($I$201:$I$210="WP4")*($H$201:$H$210&lt;&gt;"")*($H$201:$H$210="SI/YES")*($O$201:$O$210))</f>
        <v>0</v>
      </c>
      <c r="G223" s="66">
        <f>SUMPRODUCT(($I$201:$I$210="WP5")*($H$201:$H$210&lt;&gt;"")*($H$201:$H$210="SI/YES")*($O$201:$O$210))</f>
        <v>0</v>
      </c>
      <c r="H223" s="66">
        <f>SUMPRODUCT(($I$201:$I$210="WP6")*($H$201:$H$210&lt;&gt;"")*($H$201:$H$210="SI/YES")*($O$201:$O$210))</f>
        <v>0</v>
      </c>
      <c r="I223" s="102">
        <f>SUM(C223:H223)</f>
        <v>0</v>
      </c>
      <c r="J223" s="14"/>
      <c r="K223" s="14"/>
      <c r="L223" s="14"/>
      <c r="M223" s="14"/>
      <c r="N223" s="14"/>
      <c r="O223" s="14"/>
      <c r="P223" s="14"/>
      <c r="Q223" s="14"/>
      <c r="R223" s="14"/>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row>
    <row r="224" spans="1:58" s="49" customFormat="1" ht="16.5" customHeight="1">
      <c r="A224" s="14"/>
      <c r="B224" s="14"/>
      <c r="C224" s="14"/>
      <c r="D224" s="14"/>
      <c r="E224" s="14"/>
      <c r="F224" s="14"/>
      <c r="G224" s="14"/>
      <c r="H224" s="14"/>
      <c r="I224" s="14"/>
      <c r="J224" s="14"/>
      <c r="K224" s="14"/>
      <c r="L224" s="14"/>
      <c r="M224" s="14"/>
      <c r="N224" s="14"/>
      <c r="O224" s="14"/>
      <c r="P224" s="14"/>
      <c r="Q224" s="14"/>
      <c r="R224" s="14"/>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row>
    <row r="225" spans="1:260" ht="16.5" customHeight="1">
      <c r="A225" s="95" t="s">
        <v>148</v>
      </c>
      <c r="B225" s="21"/>
      <c r="C225" s="21"/>
      <c r="D225" s="21"/>
      <c r="E225" s="21"/>
      <c r="F225" s="21"/>
      <c r="G225" s="21"/>
      <c r="H225" s="21"/>
      <c r="I225" s="21"/>
      <c r="J225" s="21"/>
      <c r="K225" s="21"/>
      <c r="L225" s="21"/>
      <c r="M225" s="21"/>
      <c r="N225" s="21"/>
      <c r="O225" s="1"/>
      <c r="P225" s="1"/>
      <c r="Q225" s="1"/>
      <c r="R225" s="1"/>
    </row>
    <row r="226" spans="1:260" s="39" customFormat="1" ht="6.75" customHeight="1">
      <c r="A226" s="34"/>
      <c r="B226" s="34"/>
      <c r="C226" s="34"/>
      <c r="D226" s="34"/>
      <c r="E226" s="34"/>
      <c r="F226" s="34"/>
      <c r="G226" s="34"/>
      <c r="H226" s="34"/>
      <c r="I226" s="34"/>
      <c r="J226" s="34"/>
      <c r="K226" s="34"/>
      <c r="L226" s="34"/>
      <c r="M226" s="34"/>
      <c r="N226" s="34"/>
      <c r="O226" s="34"/>
      <c r="P226" s="34"/>
      <c r="Q226" s="34"/>
      <c r="R226" s="34"/>
      <c r="IZ226" s="2"/>
    </row>
    <row r="227" spans="1:260" s="39" customFormat="1" ht="36" customHeight="1">
      <c r="A227" s="381" t="s">
        <v>175</v>
      </c>
      <c r="B227" s="381"/>
      <c r="C227" s="381"/>
      <c r="D227" s="381"/>
      <c r="E227" s="381"/>
      <c r="F227" s="381"/>
      <c r="G227" s="381"/>
      <c r="H227" s="381"/>
      <c r="I227" s="381"/>
      <c r="J227" s="381"/>
      <c r="K227" s="381"/>
      <c r="L227" s="381"/>
      <c r="M227" s="381"/>
      <c r="N227" s="381"/>
      <c r="O227" s="381"/>
      <c r="P227" s="298"/>
      <c r="Q227" s="298"/>
      <c r="R227" s="298"/>
      <c r="IZ227" s="2"/>
    </row>
    <row r="228" spans="1:260" ht="24" customHeight="1">
      <c r="A228" s="361" t="s">
        <v>149</v>
      </c>
      <c r="B228" s="364" t="s">
        <v>28</v>
      </c>
      <c r="C228" s="365"/>
      <c r="D228" s="365"/>
      <c r="E228" s="365"/>
      <c r="F228" s="366"/>
      <c r="G228" s="362" t="s">
        <v>31</v>
      </c>
      <c r="H228" s="363" t="s">
        <v>139</v>
      </c>
      <c r="I228" s="363"/>
      <c r="J228" s="363"/>
      <c r="K228" s="363"/>
      <c r="L228" s="363"/>
      <c r="M228" s="363"/>
      <c r="N228" s="363"/>
      <c r="O228" s="363"/>
      <c r="P228" s="1"/>
      <c r="Q228" s="114"/>
      <c r="R228" s="114"/>
      <c r="S228" s="24"/>
      <c r="T228" s="24"/>
      <c r="U228" s="24"/>
      <c r="V228" s="360"/>
      <c r="W228" s="360"/>
      <c r="X228" s="360"/>
      <c r="Y228" s="360"/>
      <c r="Z228" s="360"/>
      <c r="AA228" s="360"/>
      <c r="AB228" s="360"/>
      <c r="AC228" s="360"/>
      <c r="AD228" s="360"/>
      <c r="AE228" s="360"/>
      <c r="AF228" s="360"/>
      <c r="AG228" s="360"/>
      <c r="AH228" s="360"/>
      <c r="AI228" s="360"/>
      <c r="AJ228" s="360"/>
      <c r="AK228" s="360"/>
      <c r="AL228" s="360"/>
      <c r="AM228" s="360"/>
      <c r="AN228" s="360"/>
      <c r="AO228" s="360"/>
      <c r="AP228" s="360"/>
      <c r="AQ228" s="360"/>
      <c r="AR228" s="360"/>
      <c r="AS228" s="360"/>
      <c r="AT228" s="360"/>
      <c r="AU228" s="360"/>
      <c r="AV228" s="360"/>
      <c r="AW228" s="360"/>
      <c r="AX228" s="360"/>
      <c r="AY228" s="360"/>
      <c r="AZ228" s="360"/>
      <c r="BA228" s="360"/>
      <c r="BB228" s="360"/>
      <c r="BC228" s="360"/>
      <c r="BD228" s="360"/>
      <c r="BE228" s="360"/>
      <c r="BF228" s="360"/>
    </row>
    <row r="229" spans="1:260" ht="67.5" customHeight="1">
      <c r="A229" s="361"/>
      <c r="B229" s="367"/>
      <c r="C229" s="368"/>
      <c r="D229" s="368"/>
      <c r="E229" s="368"/>
      <c r="F229" s="369"/>
      <c r="G229" s="362"/>
      <c r="H229" s="297" t="s">
        <v>156</v>
      </c>
      <c r="I229" s="302" t="s">
        <v>123</v>
      </c>
      <c r="J229" s="295" t="s">
        <v>140</v>
      </c>
      <c r="K229" s="295" t="s">
        <v>32</v>
      </c>
      <c r="L229" s="302" t="s">
        <v>134</v>
      </c>
      <c r="M229" s="302" t="s">
        <v>135</v>
      </c>
      <c r="N229" s="302" t="s">
        <v>136</v>
      </c>
      <c r="O229" s="294" t="s">
        <v>126</v>
      </c>
      <c r="P229" s="1"/>
      <c r="Q229" s="115"/>
      <c r="R229" s="115"/>
      <c r="S229" s="25"/>
      <c r="V229" s="293"/>
      <c r="W229" s="25"/>
      <c r="X229" s="25"/>
      <c r="Y229" s="25"/>
      <c r="Z229" s="293"/>
      <c r="AA229" s="25"/>
      <c r="AB229" s="25"/>
      <c r="AC229" s="25"/>
      <c r="AD229" s="293"/>
      <c r="AE229" s="25"/>
      <c r="AF229" s="25"/>
      <c r="AG229" s="25"/>
      <c r="AH229" s="293"/>
      <c r="AI229" s="25"/>
      <c r="AJ229" s="25"/>
      <c r="AK229" s="25"/>
      <c r="AL229" s="293"/>
      <c r="AM229" s="25"/>
      <c r="AN229" s="25"/>
      <c r="AO229" s="25"/>
      <c r="AP229" s="293"/>
      <c r="AQ229" s="25"/>
      <c r="AR229" s="25"/>
      <c r="AS229" s="25"/>
      <c r="AT229" s="293"/>
      <c r="AU229" s="25"/>
      <c r="AV229" s="25"/>
      <c r="AW229" s="25"/>
      <c r="AX229" s="293"/>
      <c r="AY229" s="25"/>
      <c r="AZ229" s="25"/>
      <c r="BA229" s="25"/>
      <c r="BB229" s="293"/>
      <c r="BC229" s="25"/>
      <c r="BD229" s="25"/>
      <c r="BE229" s="25"/>
      <c r="BF229" s="360"/>
    </row>
    <row r="230" spans="1:260" ht="15" customHeight="1">
      <c r="A230" s="361"/>
      <c r="B230" s="359"/>
      <c r="C230" s="359"/>
      <c r="D230" s="359"/>
      <c r="E230" s="359"/>
      <c r="F230" s="359"/>
      <c r="G230" s="309"/>
      <c r="H230" s="305"/>
      <c r="I230" s="305"/>
      <c r="J230" s="305"/>
      <c r="K230" s="305"/>
      <c r="L230" s="305"/>
      <c r="M230" s="305"/>
      <c r="N230" s="306"/>
      <c r="O230" s="286">
        <f>M230*N230</f>
        <v>0</v>
      </c>
      <c r="P230" s="1"/>
      <c r="Q230" s="116"/>
      <c r="R230" s="116"/>
      <c r="S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row>
    <row r="231" spans="1:260" ht="16.5" customHeight="1">
      <c r="A231" s="361"/>
      <c r="B231" s="359"/>
      <c r="C231" s="359"/>
      <c r="D231" s="359"/>
      <c r="E231" s="359"/>
      <c r="F231" s="359"/>
      <c r="G231" s="309"/>
      <c r="H231" s="305"/>
      <c r="I231" s="305"/>
      <c r="J231" s="305"/>
      <c r="K231" s="305"/>
      <c r="L231" s="305"/>
      <c r="M231" s="305"/>
      <c r="N231" s="306"/>
      <c r="O231" s="286">
        <f t="shared" ref="O231:O239" si="35">M231*N231</f>
        <v>0</v>
      </c>
      <c r="P231" s="1"/>
      <c r="Q231" s="116"/>
      <c r="R231" s="116"/>
      <c r="S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row>
    <row r="232" spans="1:260" ht="15" customHeight="1">
      <c r="A232" s="361"/>
      <c r="B232" s="359"/>
      <c r="C232" s="359"/>
      <c r="D232" s="359"/>
      <c r="E232" s="359"/>
      <c r="F232" s="359"/>
      <c r="G232" s="309"/>
      <c r="H232" s="305"/>
      <c r="I232" s="305"/>
      <c r="J232" s="305"/>
      <c r="K232" s="305"/>
      <c r="L232" s="305"/>
      <c r="M232" s="305"/>
      <c r="N232" s="306"/>
      <c r="O232" s="286">
        <f t="shared" si="35"/>
        <v>0</v>
      </c>
      <c r="P232" s="1"/>
      <c r="Q232" s="116"/>
      <c r="R232" s="116"/>
      <c r="S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row>
    <row r="233" spans="1:260" ht="15" customHeight="1">
      <c r="A233" s="361"/>
      <c r="B233" s="359"/>
      <c r="C233" s="359"/>
      <c r="D233" s="359"/>
      <c r="E233" s="359"/>
      <c r="F233" s="359"/>
      <c r="G233" s="309"/>
      <c r="H233" s="305"/>
      <c r="I233" s="305"/>
      <c r="J233" s="305"/>
      <c r="K233" s="305"/>
      <c r="L233" s="305"/>
      <c r="M233" s="305"/>
      <c r="N233" s="306"/>
      <c r="O233" s="286">
        <f t="shared" si="35"/>
        <v>0</v>
      </c>
      <c r="P233" s="1"/>
      <c r="Q233" s="116"/>
      <c r="R233" s="116"/>
      <c r="S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row>
    <row r="234" spans="1:260" ht="15" customHeight="1">
      <c r="A234" s="361"/>
      <c r="B234" s="359"/>
      <c r="C234" s="359"/>
      <c r="D234" s="359"/>
      <c r="E234" s="359"/>
      <c r="F234" s="359"/>
      <c r="G234" s="309"/>
      <c r="H234" s="305"/>
      <c r="I234" s="305"/>
      <c r="J234" s="305"/>
      <c r="K234" s="305"/>
      <c r="L234" s="305"/>
      <c r="M234" s="305"/>
      <c r="N234" s="306"/>
      <c r="O234" s="286">
        <f t="shared" si="35"/>
        <v>0</v>
      </c>
      <c r="P234" s="1"/>
      <c r="Q234" s="116"/>
      <c r="R234" s="116"/>
      <c r="S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row>
    <row r="235" spans="1:260" ht="15" customHeight="1">
      <c r="A235" s="361"/>
      <c r="B235" s="359"/>
      <c r="C235" s="359"/>
      <c r="D235" s="359"/>
      <c r="E235" s="359"/>
      <c r="F235" s="359"/>
      <c r="G235" s="309"/>
      <c r="H235" s="305"/>
      <c r="I235" s="305"/>
      <c r="J235" s="305"/>
      <c r="K235" s="305"/>
      <c r="L235" s="305"/>
      <c r="M235" s="305"/>
      <c r="N235" s="306"/>
      <c r="O235" s="286">
        <f t="shared" si="35"/>
        <v>0</v>
      </c>
      <c r="P235" s="1"/>
      <c r="Q235" s="116"/>
      <c r="R235" s="116"/>
      <c r="S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row>
    <row r="236" spans="1:260" ht="15" customHeight="1">
      <c r="A236" s="361"/>
      <c r="B236" s="359"/>
      <c r="C236" s="359"/>
      <c r="D236" s="359"/>
      <c r="E236" s="359"/>
      <c r="F236" s="359"/>
      <c r="G236" s="309"/>
      <c r="H236" s="305"/>
      <c r="I236" s="305"/>
      <c r="J236" s="305"/>
      <c r="K236" s="305"/>
      <c r="L236" s="305"/>
      <c r="M236" s="305"/>
      <c r="N236" s="306"/>
      <c r="O236" s="286">
        <f t="shared" si="35"/>
        <v>0</v>
      </c>
      <c r="P236" s="1"/>
      <c r="Q236" s="116"/>
      <c r="R236" s="116"/>
      <c r="S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row>
    <row r="237" spans="1:260" ht="15" customHeight="1">
      <c r="A237" s="361"/>
      <c r="B237" s="359"/>
      <c r="C237" s="359"/>
      <c r="D237" s="359"/>
      <c r="E237" s="359"/>
      <c r="F237" s="359"/>
      <c r="G237" s="309"/>
      <c r="H237" s="305"/>
      <c r="I237" s="305"/>
      <c r="J237" s="305"/>
      <c r="K237" s="305"/>
      <c r="L237" s="305"/>
      <c r="M237" s="305"/>
      <c r="N237" s="306"/>
      <c r="O237" s="286">
        <f t="shared" si="35"/>
        <v>0</v>
      </c>
      <c r="P237" s="1"/>
      <c r="Q237" s="116"/>
      <c r="R237" s="116"/>
      <c r="S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row>
    <row r="238" spans="1:260" ht="15.75" customHeight="1">
      <c r="A238" s="361"/>
      <c r="B238" s="359"/>
      <c r="C238" s="359"/>
      <c r="D238" s="359"/>
      <c r="E238" s="359"/>
      <c r="F238" s="359"/>
      <c r="G238" s="309"/>
      <c r="H238" s="305"/>
      <c r="I238" s="305"/>
      <c r="J238" s="305"/>
      <c r="K238" s="305"/>
      <c r="L238" s="305"/>
      <c r="M238" s="305"/>
      <c r="N238" s="306"/>
      <c r="O238" s="286">
        <f t="shared" si="35"/>
        <v>0</v>
      </c>
      <c r="P238" s="1"/>
      <c r="Q238" s="116"/>
      <c r="R238" s="116"/>
      <c r="S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row>
    <row r="239" spans="1:260" ht="17.25" customHeight="1">
      <c r="A239" s="361"/>
      <c r="B239" s="359"/>
      <c r="C239" s="359"/>
      <c r="D239" s="359"/>
      <c r="E239" s="359"/>
      <c r="F239" s="359"/>
      <c r="G239" s="309"/>
      <c r="H239" s="305"/>
      <c r="I239" s="305"/>
      <c r="J239" s="305"/>
      <c r="K239" s="305"/>
      <c r="L239" s="305"/>
      <c r="M239" s="305"/>
      <c r="N239" s="306"/>
      <c r="O239" s="286">
        <f t="shared" si="35"/>
        <v>0</v>
      </c>
      <c r="P239" s="1"/>
      <c r="Q239" s="116"/>
      <c r="R239" s="116"/>
      <c r="S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row>
    <row r="240" spans="1:260" ht="17.25" customHeight="1">
      <c r="A240" s="65" t="s">
        <v>33</v>
      </c>
      <c r="B240" s="287"/>
      <c r="C240" s="287"/>
      <c r="D240" s="287"/>
      <c r="E240" s="287"/>
      <c r="F240" s="287"/>
      <c r="G240" s="287"/>
      <c r="H240" s="281"/>
      <c r="I240" s="287"/>
      <c r="J240" s="287"/>
      <c r="K240" s="287"/>
      <c r="L240" s="287"/>
      <c r="M240" s="287"/>
      <c r="N240" s="287"/>
      <c r="O240" s="284">
        <f>SUM(O230:O239)</f>
        <v>0</v>
      </c>
      <c r="P240" s="1"/>
      <c r="Q240" s="113"/>
      <c r="R240" s="113"/>
      <c r="S240" s="28"/>
      <c r="T240" s="27"/>
      <c r="U240" s="27"/>
      <c r="V240" s="28"/>
      <c r="W240" s="27"/>
      <c r="X240" s="27"/>
      <c r="Y240" s="28"/>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row>
    <row r="241" spans="1:58" ht="63.75" customHeight="1">
      <c r="A241" s="63"/>
      <c r="B241" s="294" t="str">
        <f t="shared" ref="B241:H241" si="36">B60</f>
        <v>WP0</v>
      </c>
      <c r="C241" s="294" t="str">
        <f t="shared" si="36"/>
        <v>WP1</v>
      </c>
      <c r="D241" s="294" t="str">
        <f t="shared" si="36"/>
        <v>WP2</v>
      </c>
      <c r="E241" s="294" t="str">
        <f t="shared" si="36"/>
        <v>WP3</v>
      </c>
      <c r="F241" s="294" t="str">
        <f t="shared" si="36"/>
        <v>WP4</v>
      </c>
      <c r="G241" s="294" t="str">
        <f t="shared" si="36"/>
        <v>WP5</v>
      </c>
      <c r="H241" s="294" t="str">
        <f t="shared" si="36"/>
        <v>WP6</v>
      </c>
      <c r="I241" s="294" t="s">
        <v>33</v>
      </c>
      <c r="J241" s="106"/>
      <c r="K241" s="106"/>
      <c r="L241" s="106"/>
      <c r="M241" s="106"/>
      <c r="N241" s="106"/>
      <c r="O241" s="106"/>
      <c r="P241" s="1"/>
      <c r="Q241" s="106"/>
      <c r="R241" s="106"/>
      <c r="V241" s="293"/>
      <c r="W241" s="12"/>
      <c r="X241" s="24"/>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293"/>
      <c r="BD241" s="293"/>
      <c r="BE241" s="293"/>
      <c r="BF241" s="293"/>
    </row>
    <row r="242" spans="1:58" ht="13.5" customHeight="1">
      <c r="A242" s="294" t="str">
        <f t="shared" ref="A242:A249" si="37">A61</f>
        <v>P0</v>
      </c>
      <c r="B242" s="93"/>
      <c r="C242" s="93"/>
      <c r="D242" s="93"/>
      <c r="E242" s="93"/>
      <c r="F242" s="93"/>
      <c r="G242" s="93"/>
      <c r="H242" s="93"/>
      <c r="I242" s="93"/>
      <c r="J242" s="106"/>
      <c r="K242" s="106"/>
      <c r="L242" s="106"/>
      <c r="M242" s="106"/>
      <c r="N242" s="106"/>
      <c r="O242" s="106"/>
      <c r="P242" s="106"/>
      <c r="Q242" s="106"/>
      <c r="R242" s="106"/>
      <c r="V242" s="293"/>
      <c r="W242" s="12"/>
      <c r="X242" s="30"/>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c r="BD242" s="293"/>
      <c r="BE242" s="293"/>
      <c r="BF242" s="293"/>
    </row>
    <row r="243" spans="1:58" ht="13.5" customHeight="1">
      <c r="A243" s="294" t="str">
        <f t="shared" si="37"/>
        <v>P1</v>
      </c>
      <c r="B243" s="93"/>
      <c r="C243" s="64">
        <f>SUMPRODUCT(($J$230:$J$239="P1")*($I$230:$I$239&lt;&gt;"")*($I$230:$I$239="WP1")*($O$230:$O$239))</f>
        <v>0</v>
      </c>
      <c r="D243" s="64">
        <f>SUMPRODUCT(($J$230:$J$239="P1")*($I$230:$I$239&lt;&gt;"")*($I$230:$I$239="WP2")*($O$230:$O$239))</f>
        <v>0</v>
      </c>
      <c r="E243" s="64">
        <f>SUMPRODUCT(($J$230:$J$239="P1")*($I$230:$I$239&lt;&gt;"")*($I$230:$I$239="WP3")*($O$230:$O$239))</f>
        <v>0</v>
      </c>
      <c r="F243" s="64">
        <f>SUMPRODUCT(($J$230:$J$239="P1")*($I$230:$I$239&lt;&gt;"")*($I$230:$I$239="WP4")*($O$230:$O$239))</f>
        <v>0</v>
      </c>
      <c r="G243" s="64">
        <f>SUMPRODUCT(($J$230:$J$239="P1")*($I$230:$I$239&lt;&gt;"")*($I$230:$I$239="WP5")*($O$230:$O$239))</f>
        <v>0</v>
      </c>
      <c r="H243" s="64">
        <f>SUMPRODUCT(($J$230:$J$239="P1")*($I$230:$I$239&lt;&gt;"")*($I$230:$I$239="WP6")*($O$230:$O$239))</f>
        <v>0</v>
      </c>
      <c r="I243" s="104">
        <f>SUM(C243:H243)</f>
        <v>0</v>
      </c>
      <c r="J243" s="106"/>
      <c r="K243" s="106"/>
      <c r="L243" s="106"/>
      <c r="M243" s="106"/>
      <c r="N243" s="106"/>
      <c r="O243" s="106"/>
      <c r="P243" s="106"/>
      <c r="Q243" s="106"/>
      <c r="R243" s="106"/>
      <c r="V243" s="293"/>
      <c r="W243" s="12"/>
      <c r="X243" s="30"/>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c r="BD243" s="293"/>
      <c r="BE243" s="293"/>
      <c r="BF243" s="293"/>
    </row>
    <row r="244" spans="1:58" ht="13.5" customHeight="1">
      <c r="A244" s="294" t="str">
        <f t="shared" si="37"/>
        <v>P2</v>
      </c>
      <c r="B244" s="93"/>
      <c r="C244" s="64">
        <f>SUMPRODUCT(($J$230:$J$239="P2")*($I$230:$I$239&lt;&gt;"")*($I$230:$I$239="WP1")*($O$230:$O$239))</f>
        <v>0</v>
      </c>
      <c r="D244" s="64">
        <f>SUMPRODUCT(($J$230:$J$239="P2")*($I$230:$I$239&lt;&gt;"")*($I$230:$I$239="WP2")*($O$230:$O$239))</f>
        <v>0</v>
      </c>
      <c r="E244" s="64">
        <f>SUMPRODUCT(($J$230:$J$239="P2")*($I$230:$I$239&lt;&gt;"")*($I$230:$I$239="WP3")*($O$230:$O$239))</f>
        <v>0</v>
      </c>
      <c r="F244" s="64">
        <f>SUMPRODUCT(($J$230:$J$239="P2")*($I$230:$I$239&lt;&gt;"")*($I$230:$I$239="WP4")*($O$230:$O$239))</f>
        <v>0</v>
      </c>
      <c r="G244" s="64">
        <f>SUMPRODUCT(($J$230:$J$239="P2")*($I$230:$I$239&lt;&gt;"")*($I$230:$I$239="WP5")*($O$230:$O$239))</f>
        <v>0</v>
      </c>
      <c r="H244" s="64">
        <f>SUMPRODUCT(($J$230:$J$239="P2")*($I$230:$I$239&lt;&gt;"")*($I$230:$I$239="WP6")*($O$230:$O$239))</f>
        <v>0</v>
      </c>
      <c r="I244" s="104">
        <f t="shared" ref="I244:I249" si="38">SUM(C244:H244)</f>
        <v>0</v>
      </c>
      <c r="J244" s="106"/>
      <c r="K244" s="106"/>
      <c r="L244" s="106"/>
      <c r="M244" s="106"/>
      <c r="N244" s="358" t="str">
        <f>IF(I250=O240,"OK","ERRORE - Seleziona una delle opzioni WP e/o Periodo per ogni voce di spesa / ERROR -  Select one of the option WP and/or Period per each single budget line!")</f>
        <v>OK</v>
      </c>
      <c r="O244" s="358"/>
      <c r="P244" s="106"/>
      <c r="Q244" s="106"/>
      <c r="R244" s="106"/>
      <c r="V244" s="293"/>
      <c r="W244" s="12"/>
      <c r="X244" s="30"/>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row>
    <row r="245" spans="1:58" ht="13.5" customHeight="1">
      <c r="A245" s="294" t="str">
        <f t="shared" si="37"/>
        <v>P3</v>
      </c>
      <c r="B245" s="93"/>
      <c r="C245" s="64">
        <f>SUMPRODUCT(($J$230:$J$239="P3")*($I$230:$I$239&lt;&gt;"")*($I$230:$I$239="WP1")*($O$230:$O$239))</f>
        <v>0</v>
      </c>
      <c r="D245" s="64">
        <f>SUMPRODUCT(($J$230:$J$239="P3")*($I$230:$I$239&lt;&gt;"")*($I$230:$I$239="WP2")*($O$230:$O$239))</f>
        <v>0</v>
      </c>
      <c r="E245" s="64">
        <f>SUMPRODUCT(($J$230:$J$239="P3")*($I$230:$I$239&lt;&gt;"")*($I$230:$I$239="WP3")*($O$230:$O$239))</f>
        <v>0</v>
      </c>
      <c r="F245" s="64">
        <f>SUMPRODUCT(($J$230:$J$239="P3")*($I$230:$I$239&lt;&gt;"")*($I$230:$I$239="WP4")*($O$230:$O$239))</f>
        <v>0</v>
      </c>
      <c r="G245" s="64">
        <f>SUMPRODUCT(($J$230:$J$239="P3")*($I$230:$I$239&lt;&gt;"")*($I$230:$I$239="WP5")*($O$230:$O$239))</f>
        <v>0</v>
      </c>
      <c r="H245" s="64">
        <f>SUMPRODUCT(($J$230:$J$239="P3")*($I$230:$I$239&lt;&gt;"")*($I$230:$I$239="WP6")*($O$230:$O$239))</f>
        <v>0</v>
      </c>
      <c r="I245" s="104">
        <f t="shared" si="38"/>
        <v>0</v>
      </c>
      <c r="J245" s="106"/>
      <c r="K245" s="106"/>
      <c r="L245" s="106"/>
      <c r="M245" s="106"/>
      <c r="N245" s="358"/>
      <c r="O245" s="358"/>
      <c r="P245" s="106"/>
      <c r="Q245" s="106"/>
      <c r="R245" s="106"/>
      <c r="V245" s="293"/>
      <c r="W245" s="12"/>
      <c r="X245" s="30"/>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row>
    <row r="246" spans="1:58" ht="13.5" customHeight="1">
      <c r="A246" s="294" t="str">
        <f t="shared" si="37"/>
        <v>P4</v>
      </c>
      <c r="B246" s="93"/>
      <c r="C246" s="64">
        <f>SUMPRODUCT(($J$230:$J$239="P4")*($I$230:$I$239&lt;&gt;"")*($I$230:$I$239="WP1")*($O$230:$O$239))</f>
        <v>0</v>
      </c>
      <c r="D246" s="64">
        <f>SUMPRODUCT(($J$230:$J$239="P4")*($I$230:$I$239&lt;&gt;"")*($I$230:$I$239="WP2")*($O$230:$O$239))</f>
        <v>0</v>
      </c>
      <c r="E246" s="64">
        <f>SUMPRODUCT(($J$230:$J$239="P4")*($I$230:$I$239&lt;&gt;"")*($I$230:$I$239="WP3")*($O$230:$O$239))</f>
        <v>0</v>
      </c>
      <c r="F246" s="64">
        <f>SUMPRODUCT(($J$230:$J$239="P4")*($I$230:$I$239&lt;&gt;"")*($I$230:$I$239="WP4")*($O$230:$O$239))</f>
        <v>0</v>
      </c>
      <c r="G246" s="64">
        <f>SUMPRODUCT(($J$230:$J$239="P4")*($I$230:$I$239&lt;&gt;"")*($I$230:$I$239="WP5")*($O$230:$O$239))</f>
        <v>0</v>
      </c>
      <c r="H246" s="64">
        <f>SUMPRODUCT(($J$230:$J$239="P4")*($I$230:$I$239&lt;&gt;"")*($I$230:$I$239="WP6")*($O$230:$O$239))</f>
        <v>0</v>
      </c>
      <c r="I246" s="104">
        <f t="shared" si="38"/>
        <v>0</v>
      </c>
      <c r="J246" s="106"/>
      <c r="K246" s="106"/>
      <c r="L246" s="106"/>
      <c r="M246" s="106"/>
      <c r="N246" s="358"/>
      <c r="O246" s="358"/>
      <c r="P246" s="106"/>
      <c r="Q246" s="106"/>
      <c r="R246" s="106"/>
      <c r="V246" s="293"/>
      <c r="W246" s="12"/>
      <c r="X246" s="30"/>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c r="BD246" s="293"/>
      <c r="BE246" s="293"/>
      <c r="BF246" s="293"/>
    </row>
    <row r="247" spans="1:58" ht="13.5" customHeight="1">
      <c r="A247" s="294" t="str">
        <f t="shared" si="37"/>
        <v>P5</v>
      </c>
      <c r="B247" s="93"/>
      <c r="C247" s="64">
        <f>SUMPRODUCT(($J$230:$J$239="P5")*($I$230:$I$239&lt;&gt;"")*($I$230:$I$239="WP1")*($O$230:$O$239))</f>
        <v>0</v>
      </c>
      <c r="D247" s="64">
        <f>SUMPRODUCT(($J$230:$J$239="P5")*($I$230:$I$239&lt;&gt;"")*($I$230:$I$239="WP2")*($O$230:$O$239))</f>
        <v>0</v>
      </c>
      <c r="E247" s="64">
        <f>SUMPRODUCT(($J$230:$J$239="P5")*($I$230:$I$239&lt;&gt;"")*($I$230:$I$239="WP3")*($O$230:$O$239))</f>
        <v>0</v>
      </c>
      <c r="F247" s="64">
        <f>SUMPRODUCT(($J$230:$J$239="P5")*($I$230:$I$239&lt;&gt;"")*($I$230:$I$239="WP4")*($O$230:$O$239))</f>
        <v>0</v>
      </c>
      <c r="G247" s="64">
        <f>SUMPRODUCT(($J$230:$J$239="P5")*($I$230:$I$239&lt;&gt;"")*($I$230:$I$239="WP5")*($O$230:$O$239))</f>
        <v>0</v>
      </c>
      <c r="H247" s="64">
        <f>SUMPRODUCT(($J$230:$J$239="P5")*($I$230:$I$239&lt;&gt;"")*($I$230:$I$239="WP6")*($O$230:$O$239))</f>
        <v>0</v>
      </c>
      <c r="I247" s="104">
        <f t="shared" si="38"/>
        <v>0</v>
      </c>
      <c r="J247" s="106"/>
      <c r="K247" s="106"/>
      <c r="L247" s="106"/>
      <c r="M247" s="106"/>
      <c r="N247" s="358"/>
      <c r="O247" s="358"/>
      <c r="P247" s="106"/>
      <c r="Q247" s="106"/>
      <c r="R247" s="106"/>
      <c r="V247" s="293"/>
      <c r="W247" s="12"/>
      <c r="X247" s="30"/>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row>
    <row r="248" spans="1:58" ht="13.5" customHeight="1">
      <c r="A248" s="294" t="str">
        <f t="shared" si="37"/>
        <v>P6</v>
      </c>
      <c r="B248" s="93"/>
      <c r="C248" s="64">
        <f>SUMPRODUCT(($J$230:$J$239="P6")*($I$230:$I$239&lt;&gt;"")*($I$230:$I$239="WP1")*($O$230:$O$239))</f>
        <v>0</v>
      </c>
      <c r="D248" s="64">
        <f>SUMPRODUCT(($J$230:$J$239="P6")*($I$230:$I$239&lt;&gt;"")*($I$230:$I$239="WP2")*($O$230:$O$239))</f>
        <v>0</v>
      </c>
      <c r="E248" s="64">
        <f>SUMPRODUCT(($J$230:$J$239="P6")*($I$230:$I$239&lt;&gt;"")*($I$230:$I$239="WP3")*($O$230:$O$239))</f>
        <v>0</v>
      </c>
      <c r="F248" s="64">
        <f>SUMPRODUCT(($J$230:$J$239="P6")*($I$230:$I$239&lt;&gt;"")*($I$230:$I$239="WP4")*($O$230:$O$239))</f>
        <v>0</v>
      </c>
      <c r="G248" s="64">
        <f>SUMPRODUCT(($J$230:$J$239="P6")*($I$230:$I$239&lt;&gt;"")*($I$230:$I$239="WP5")*($O$230:$O$239))</f>
        <v>0</v>
      </c>
      <c r="H248" s="64">
        <f>SUMPRODUCT(($J$230:$J$239="P6")*($I$230:$I$239&lt;&gt;"")*($I$230:$I$239="WP6")*($O$230:$O$239))</f>
        <v>0</v>
      </c>
      <c r="I248" s="104">
        <f t="shared" si="38"/>
        <v>0</v>
      </c>
      <c r="J248" s="106"/>
      <c r="K248" s="106"/>
      <c r="L248" s="106"/>
      <c r="M248" s="106"/>
      <c r="N248" s="358"/>
      <c r="O248" s="358"/>
      <c r="P248" s="106"/>
      <c r="Q248" s="106"/>
      <c r="R248" s="106"/>
      <c r="V248" s="293"/>
      <c r="W248" s="12"/>
      <c r="X248" s="30"/>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row>
    <row r="249" spans="1:58" ht="13.5" customHeight="1">
      <c r="A249" s="294" t="str">
        <f t="shared" si="37"/>
        <v>P7</v>
      </c>
      <c r="B249" s="93"/>
      <c r="C249" s="64">
        <f>SUMPRODUCT(($J$230:$J$239="P7")*($I$230:$I$239&lt;&gt;"")*($I$230:$I$239="WP1")*($O$230:$O$239))</f>
        <v>0</v>
      </c>
      <c r="D249" s="64">
        <f>SUMPRODUCT(($J$230:$J$239="P7")*($I$230:$I$239&lt;&gt;"")*($I$230:$I$239="WP2")*($O$230:$O$239))</f>
        <v>0</v>
      </c>
      <c r="E249" s="64">
        <f>SUMPRODUCT(($J$230:$J$239="P7")*($I$230:$I$239&lt;&gt;"")*($I$230:$I$239="WP3")*($O$230:$O$239))</f>
        <v>0</v>
      </c>
      <c r="F249" s="64">
        <f>SUMPRODUCT(($J$230:$J$239="P7")*($I$230:$I$239&lt;&gt;"")*($I$230:$I$239="WP4")*($O$230:$O$239))</f>
        <v>0</v>
      </c>
      <c r="G249" s="64">
        <f>SUMPRODUCT(($J$230:$J$239="P7")*($I$230:$I$239&lt;&gt;"")*($I$230:$I$239="WP5")*($O$230:$O$239))</f>
        <v>0</v>
      </c>
      <c r="H249" s="64">
        <f>SUMPRODUCT(($J$230:$J$239="P7")*($I$230:$I$239&lt;&gt;"")*($I$230:$I$239="WP6")*($O$230:$O$239))</f>
        <v>0</v>
      </c>
      <c r="I249" s="104">
        <f t="shared" si="38"/>
        <v>0</v>
      </c>
      <c r="J249" s="106"/>
      <c r="K249" s="106"/>
      <c r="L249" s="106"/>
      <c r="M249" s="106"/>
      <c r="N249" s="358"/>
      <c r="O249" s="358"/>
      <c r="P249" s="106"/>
      <c r="Q249" s="106"/>
      <c r="R249" s="106"/>
      <c r="V249" s="293"/>
      <c r="W249" s="12"/>
      <c r="X249" s="30"/>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row>
    <row r="250" spans="1:58" ht="18" customHeight="1">
      <c r="A250" s="65" t="s">
        <v>33</v>
      </c>
      <c r="B250" s="94"/>
      <c r="C250" s="66">
        <f>SUM(C$242:C$249)</f>
        <v>0</v>
      </c>
      <c r="D250" s="66">
        <f>SUM(D$242:D$249)</f>
        <v>0</v>
      </c>
      <c r="E250" s="66">
        <f>SUM(E$242:E$249)</f>
        <v>0</v>
      </c>
      <c r="F250" s="66">
        <f t="shared" ref="F250:H250" si="39">SUM(F$242:F$249)</f>
        <v>0</v>
      </c>
      <c r="G250" s="66">
        <f t="shared" si="39"/>
        <v>0</v>
      </c>
      <c r="H250" s="66">
        <f t="shared" si="39"/>
        <v>0</v>
      </c>
      <c r="I250" s="66">
        <f>SUM(I243:I249)</f>
        <v>0</v>
      </c>
      <c r="J250" s="106"/>
      <c r="K250" s="106"/>
      <c r="L250" s="106"/>
      <c r="M250" s="106"/>
      <c r="N250" s="358"/>
      <c r="O250" s="358"/>
      <c r="P250" s="106"/>
      <c r="Q250" s="106"/>
      <c r="R250" s="106"/>
      <c r="S250" s="22"/>
      <c r="T250" s="22"/>
      <c r="U250" s="22"/>
      <c r="V250" s="293"/>
      <c r="W250" s="12"/>
      <c r="X250" s="30"/>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row>
    <row r="251" spans="1:58" ht="18.75" customHeight="1">
      <c r="A251" s="65" t="s">
        <v>54</v>
      </c>
      <c r="B251" s="94"/>
      <c r="C251" s="66">
        <f>SUMPRODUCT(($I$230:$I$239="WP1")*($K$230:$K$239&lt;&gt;"")*($K$230:$K$239="fuori area / outside the area")*($O$230:$O$239))</f>
        <v>0</v>
      </c>
      <c r="D251" s="66">
        <f>SUMPRODUCT(($I$230:$I$239="WP2")*($K$230:$K$239&lt;&gt;"")*($K$230:$K$239="fuori area / outside the area")*($O$230:$O$239))</f>
        <v>0</v>
      </c>
      <c r="E251" s="66">
        <f>SUMPRODUCT(($I$230:$I$239="WP3")*($K$230:$K$239&lt;&gt;"")*($K$230:$K$239="fuori area / outside the area")*($O$230:$O$239))</f>
        <v>0</v>
      </c>
      <c r="F251" s="66">
        <f>SUMPRODUCT(($I$230:$I$239="WP4")*($K$230:$K$239&lt;&gt;"")*($K$230:$K$239="fuori area / outside the area")*($O$230:$O$239))</f>
        <v>0</v>
      </c>
      <c r="G251" s="66">
        <f>SUMPRODUCT(($I$230:$I$239="WP5")*($K$230:$K$239&lt;&gt;"")*($K$230:$K$239="fuori area / outside the area")*($O$230:$O$239))</f>
        <v>0</v>
      </c>
      <c r="H251" s="66">
        <f>SUMPRODUCT(($I$230:$I$239="WP6")*($K$230:$K$239&lt;&gt;"")*($K$230:$K$239="fuori area / outside the area")*($O$230:$O$239))</f>
        <v>0</v>
      </c>
      <c r="I251" s="66">
        <f>SUM(C251:H251)</f>
        <v>0</v>
      </c>
      <c r="J251" s="106"/>
      <c r="K251" s="106"/>
      <c r="L251" s="106"/>
      <c r="M251" s="106"/>
      <c r="N251" s="106"/>
      <c r="O251" s="106"/>
      <c r="P251" s="106"/>
      <c r="Q251" s="106"/>
      <c r="R251" s="106"/>
      <c r="S251" s="31"/>
      <c r="T251" s="31"/>
      <c r="U251" s="31"/>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row>
    <row r="252" spans="1:58" s="12" customFormat="1" ht="39" customHeight="1">
      <c r="A252" s="65" t="s">
        <v>173</v>
      </c>
      <c r="B252" s="94"/>
      <c r="C252" s="66">
        <f>SUMPRODUCT(($I$230:$I$239="WP1")*($H$230:$H$239&lt;&gt;"")*($H$230:$H$239="SI/YES")*($O$230:$O$239))</f>
        <v>0</v>
      </c>
      <c r="D252" s="66">
        <f>SUMPRODUCT(($I$230:$I$239="WP2")*($H$230:$H$239&lt;&gt;"")*($H$230:$H$239="SI/YES")*($O$230:$O$239))</f>
        <v>0</v>
      </c>
      <c r="E252" s="66">
        <f>SUMPRODUCT(($I$230:$I$239="WP3")*($H$230:$H$239&lt;&gt;"")*($H$230:$H$239="SI/YES")*($O$230:$O$239))</f>
        <v>0</v>
      </c>
      <c r="F252" s="66">
        <f>SUMPRODUCT(($I$230:$I$239="WP4")*($H$230:$H$239&lt;&gt;"")*($H$230:$H$239="SI/YES")*($O$230:$O$239))</f>
        <v>0</v>
      </c>
      <c r="G252" s="66">
        <f>SUMPRODUCT(($I$230:$I$239="WP5")*($H$230:$H$239&lt;&gt;"")*($H$230:$H$239="SI/YES")*($O$230:$O$239))</f>
        <v>0</v>
      </c>
      <c r="H252" s="66">
        <f>SUMPRODUCT(($I$230:$I$239="WP6")*($H$230:$H$239&lt;&gt;"")*($H$230:$H$239="SI/YES")*($O$230:$O$239))</f>
        <v>0</v>
      </c>
      <c r="I252" s="66">
        <f>SUM(C252:H252)</f>
        <v>0</v>
      </c>
      <c r="J252" s="2"/>
      <c r="K252" s="106"/>
      <c r="L252" s="106"/>
      <c r="M252" s="106"/>
      <c r="N252" s="106"/>
      <c r="O252" s="106"/>
      <c r="P252" s="23"/>
      <c r="Q252" s="23"/>
      <c r="R252" s="23"/>
      <c r="S252" s="24"/>
      <c r="T252" s="24"/>
      <c r="U252" s="24"/>
      <c r="V252" s="24"/>
      <c r="W252" s="24"/>
      <c r="X252" s="24"/>
      <c r="Y252" s="24"/>
      <c r="Z252" s="24"/>
      <c r="AA252" s="24"/>
      <c r="AB252" s="24"/>
      <c r="AC252" s="24"/>
      <c r="AD252" s="24"/>
      <c r="AE252" s="24"/>
      <c r="AF252" s="24"/>
      <c r="AG252" s="24"/>
      <c r="AH252" s="24"/>
      <c r="AI252" s="293"/>
      <c r="AJ252" s="293"/>
      <c r="AK252" s="293"/>
      <c r="AL252" s="293"/>
      <c r="AM252" s="293"/>
      <c r="AN252" s="293"/>
      <c r="AO252" s="24"/>
      <c r="AP252" s="24"/>
      <c r="AQ252" s="24"/>
      <c r="AR252" s="24"/>
      <c r="AS252" s="24"/>
      <c r="AT252" s="24"/>
      <c r="AU252" s="24"/>
      <c r="AV252" s="24"/>
      <c r="AW252" s="24"/>
      <c r="AX252" s="24"/>
      <c r="AY252" s="24"/>
      <c r="AZ252" s="24"/>
      <c r="BA252" s="24"/>
      <c r="BB252" s="24"/>
      <c r="BC252" s="24"/>
      <c r="BD252" s="24"/>
      <c r="BE252" s="24"/>
      <c r="BF252" s="24"/>
    </row>
    <row r="253" spans="1:58" s="12" customFormat="1" ht="16.5" customHeight="1">
      <c r="A253" s="23"/>
      <c r="B253" s="23"/>
      <c r="C253" s="23"/>
      <c r="D253" s="23"/>
      <c r="E253" s="23"/>
      <c r="F253" s="23"/>
      <c r="G253" s="23"/>
      <c r="H253" s="23"/>
      <c r="I253" s="23"/>
      <c r="J253" s="23"/>
      <c r="K253" s="23"/>
      <c r="L253" s="23"/>
      <c r="M253" s="23"/>
      <c r="N253" s="23"/>
      <c r="O253" s="23"/>
      <c r="P253" s="23"/>
      <c r="Q253" s="23"/>
      <c r="R253" s="23"/>
      <c r="S253" s="24"/>
      <c r="T253" s="24"/>
      <c r="U253" s="24"/>
      <c r="V253" s="24"/>
      <c r="W253" s="24"/>
      <c r="X253" s="24"/>
      <c r="Y253" s="24"/>
      <c r="Z253" s="24"/>
      <c r="AA253" s="24"/>
      <c r="AB253" s="24"/>
      <c r="AC253" s="24"/>
      <c r="AD253" s="24"/>
      <c r="AE253" s="24"/>
      <c r="AF253" s="24"/>
      <c r="AG253" s="24"/>
      <c r="AH253" s="24"/>
      <c r="AI253" s="293"/>
      <c r="AJ253" s="293"/>
      <c r="AK253" s="293"/>
      <c r="AL253" s="293"/>
      <c r="AM253" s="293"/>
      <c r="AN253" s="293"/>
      <c r="AO253" s="24"/>
      <c r="AP253" s="24"/>
      <c r="AQ253" s="24"/>
      <c r="AR253" s="24"/>
      <c r="AS253" s="24"/>
      <c r="AT253" s="24"/>
      <c r="AU253" s="24"/>
      <c r="AV253" s="24"/>
      <c r="AW253" s="24"/>
      <c r="AX253" s="24"/>
      <c r="AY253" s="24"/>
      <c r="AZ253" s="24"/>
      <c r="BA253" s="24"/>
      <c r="BB253" s="24"/>
      <c r="BC253" s="24"/>
      <c r="BD253" s="24"/>
      <c r="BE253" s="24"/>
      <c r="BF253" s="24"/>
    </row>
    <row r="254" spans="1:58" s="12" customFormat="1" ht="16.5" customHeight="1">
      <c r="A254" s="95" t="s">
        <v>152</v>
      </c>
      <c r="B254" s="23"/>
      <c r="C254" s="23"/>
      <c r="D254" s="23"/>
      <c r="E254" s="23"/>
      <c r="F254" s="23"/>
      <c r="G254" s="23"/>
      <c r="H254" s="23"/>
      <c r="I254" s="23"/>
      <c r="J254" s="23"/>
      <c r="K254" s="23"/>
      <c r="L254" s="23"/>
      <c r="M254" s="23"/>
      <c r="N254" s="23"/>
      <c r="O254" s="23"/>
      <c r="P254" s="23"/>
      <c r="Q254" s="23"/>
      <c r="R254" s="23"/>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row>
    <row r="255" spans="1:58" s="12" customFormat="1" ht="9.75" customHeight="1">
      <c r="A255" s="20"/>
      <c r="B255" s="23"/>
      <c r="C255" s="23"/>
      <c r="D255" s="23"/>
      <c r="E255" s="23"/>
      <c r="F255" s="23"/>
      <c r="G255" s="23"/>
      <c r="H255" s="23"/>
      <c r="I255" s="23"/>
      <c r="J255" s="23"/>
      <c r="K255" s="23"/>
      <c r="L255" s="23"/>
      <c r="M255" s="23"/>
      <c r="N255" s="23"/>
      <c r="O255" s="23"/>
      <c r="P255" s="23"/>
      <c r="Q255" s="23"/>
      <c r="R255" s="23"/>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row>
    <row r="256" spans="1:58" ht="84.75" customHeight="1">
      <c r="A256" s="63"/>
      <c r="B256" s="294" t="str">
        <f t="shared" ref="B256:H256" si="40">B60</f>
        <v>WP0</v>
      </c>
      <c r="C256" s="294" t="str">
        <f t="shared" si="40"/>
        <v>WP1</v>
      </c>
      <c r="D256" s="294" t="str">
        <f t="shared" si="40"/>
        <v>WP2</v>
      </c>
      <c r="E256" s="294" t="str">
        <f t="shared" si="40"/>
        <v>WP3</v>
      </c>
      <c r="F256" s="294" t="str">
        <f t="shared" si="40"/>
        <v>WP4</v>
      </c>
      <c r="G256" s="294" t="str">
        <f t="shared" si="40"/>
        <v>WP5</v>
      </c>
      <c r="H256" s="294" t="str">
        <f t="shared" si="40"/>
        <v>WP6</v>
      </c>
      <c r="I256" s="294" t="s">
        <v>33</v>
      </c>
      <c r="J256" s="106"/>
      <c r="K256" s="106"/>
      <c r="L256" s="106"/>
      <c r="M256" s="106"/>
      <c r="N256" s="106"/>
      <c r="O256" s="106"/>
      <c r="P256" s="106"/>
      <c r="Q256" s="106"/>
      <c r="R256" s="106"/>
      <c r="V256" s="293"/>
      <c r="W256" s="12"/>
      <c r="X256" s="24"/>
      <c r="Y256" s="293"/>
      <c r="Z256" s="293"/>
      <c r="AA256" s="293"/>
      <c r="AB256" s="293"/>
      <c r="AC256" s="293"/>
      <c r="AD256" s="293"/>
      <c r="AE256" s="293"/>
      <c r="AF256" s="293"/>
      <c r="AG256" s="293"/>
      <c r="AH256" s="86"/>
      <c r="AI256" s="86"/>
      <c r="AJ256" s="86"/>
      <c r="AK256" s="86"/>
      <c r="AL256" s="86"/>
      <c r="AM256" s="293"/>
      <c r="AN256" s="293"/>
      <c r="AO256" s="293"/>
      <c r="AP256" s="293"/>
      <c r="AQ256" s="293"/>
      <c r="AR256" s="293"/>
      <c r="AS256" s="293"/>
      <c r="AT256" s="293"/>
      <c r="AU256" s="293"/>
      <c r="AV256" s="293"/>
      <c r="AW256" s="293"/>
      <c r="AX256" s="293"/>
      <c r="AY256" s="293"/>
      <c r="AZ256" s="293"/>
      <c r="BA256" s="293"/>
      <c r="BB256" s="293"/>
      <c r="BC256" s="293"/>
      <c r="BD256" s="293"/>
      <c r="BE256" s="293"/>
      <c r="BF256" s="293"/>
    </row>
    <row r="257" spans="1:58" ht="36" customHeight="1">
      <c r="A257" s="294" t="str">
        <f>A47</f>
        <v>Costi del personale - costi reali /  staff costs - real costs</v>
      </c>
      <c r="B257" s="110">
        <f t="shared" ref="B257:H257" si="41">B69+B90</f>
        <v>0</v>
      </c>
      <c r="C257" s="110">
        <f t="shared" si="41"/>
        <v>0</v>
      </c>
      <c r="D257" s="110">
        <f t="shared" si="41"/>
        <v>0</v>
      </c>
      <c r="E257" s="110">
        <f t="shared" si="41"/>
        <v>0</v>
      </c>
      <c r="F257" s="110">
        <f t="shared" si="41"/>
        <v>0</v>
      </c>
      <c r="G257" s="110">
        <f t="shared" si="41"/>
        <v>0</v>
      </c>
      <c r="H257" s="110">
        <f t="shared" si="41"/>
        <v>0</v>
      </c>
      <c r="I257" s="112">
        <f>SUM(B257:H257)</f>
        <v>0</v>
      </c>
      <c r="J257" s="106"/>
      <c r="K257" s="106"/>
      <c r="L257" s="106"/>
      <c r="M257" s="106"/>
      <c r="N257" s="106"/>
      <c r="O257" s="106"/>
      <c r="P257" s="106"/>
      <c r="Q257" s="106"/>
      <c r="R257" s="106"/>
      <c r="V257" s="293"/>
      <c r="W257" s="12"/>
      <c r="X257" s="30"/>
      <c r="Y257" s="293"/>
      <c r="Z257" s="293"/>
      <c r="AA257" s="293"/>
      <c r="AB257" s="293"/>
      <c r="AC257" s="293"/>
      <c r="AD257" s="293"/>
      <c r="AE257" s="293"/>
      <c r="AF257" s="293"/>
      <c r="AG257" s="293"/>
      <c r="AH257" s="87"/>
      <c r="AI257" s="87"/>
      <c r="AJ257" s="87"/>
      <c r="AK257" s="87"/>
      <c r="AL257" s="87"/>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row>
    <row r="258" spans="1:58" ht="57" customHeight="1">
      <c r="A258" s="319" t="s">
        <v>77</v>
      </c>
      <c r="B258" s="110">
        <f>B104</f>
        <v>0</v>
      </c>
      <c r="C258" s="110">
        <f t="shared" ref="C258:H258" si="42">C104</f>
        <v>0</v>
      </c>
      <c r="D258" s="110">
        <f t="shared" si="42"/>
        <v>0</v>
      </c>
      <c r="E258" s="110">
        <f t="shared" si="42"/>
        <v>0</v>
      </c>
      <c r="F258" s="110">
        <f t="shared" si="42"/>
        <v>0</v>
      </c>
      <c r="G258" s="110">
        <f t="shared" si="42"/>
        <v>0</v>
      </c>
      <c r="H258" s="110">
        <f t="shared" si="42"/>
        <v>0</v>
      </c>
      <c r="I258" s="112">
        <f t="shared" ref="I258" si="43">SUM(B258:H258)</f>
        <v>0</v>
      </c>
      <c r="J258" s="106"/>
      <c r="K258" s="106"/>
      <c r="L258" s="106"/>
      <c r="M258" s="106"/>
      <c r="N258" s="106"/>
      <c r="O258" s="106"/>
      <c r="P258" s="106"/>
      <c r="Q258" s="106"/>
      <c r="R258" s="106"/>
      <c r="V258" s="293"/>
      <c r="W258" s="12"/>
      <c r="X258" s="30"/>
      <c r="Y258" s="293"/>
      <c r="Z258" s="293"/>
      <c r="AA258" s="293"/>
      <c r="AB258" s="293"/>
      <c r="AC258" s="293"/>
      <c r="AD258" s="293"/>
      <c r="AE258" s="293"/>
      <c r="AF258" s="293"/>
      <c r="AG258" s="293"/>
      <c r="AH258" s="87"/>
      <c r="AI258" s="87"/>
      <c r="AJ258" s="87"/>
      <c r="AK258" s="87"/>
      <c r="AL258" s="87"/>
      <c r="AM258" s="293"/>
      <c r="AN258" s="293"/>
      <c r="AO258" s="293"/>
      <c r="AP258" s="293"/>
      <c r="AQ258" s="293"/>
      <c r="AR258" s="293"/>
      <c r="AS258" s="293"/>
      <c r="AT258" s="293"/>
      <c r="AU258" s="293"/>
      <c r="AV258" s="293"/>
      <c r="AW258" s="293"/>
      <c r="AX258" s="293"/>
      <c r="AY258" s="293"/>
      <c r="AZ258" s="293"/>
      <c r="BA258" s="293"/>
      <c r="BB258" s="293"/>
      <c r="BC258" s="293"/>
      <c r="BD258" s="293"/>
      <c r="BE258" s="293"/>
      <c r="BF258" s="293"/>
    </row>
    <row r="259" spans="1:58" ht="50.25" customHeight="1">
      <c r="A259" s="294" t="str">
        <f>A111</f>
        <v>Spese di viaggio e soggiorno / Travel and accommodation costs</v>
      </c>
      <c r="B259" s="110">
        <f t="shared" ref="B259:H259" si="44">B133</f>
        <v>0</v>
      </c>
      <c r="C259" s="110">
        <f t="shared" si="44"/>
        <v>0</v>
      </c>
      <c r="D259" s="110">
        <f t="shared" si="44"/>
        <v>0</v>
      </c>
      <c r="E259" s="110">
        <f t="shared" si="44"/>
        <v>0</v>
      </c>
      <c r="F259" s="110">
        <f t="shared" si="44"/>
        <v>0</v>
      </c>
      <c r="G259" s="110">
        <f t="shared" si="44"/>
        <v>0</v>
      </c>
      <c r="H259" s="110">
        <f t="shared" si="44"/>
        <v>0</v>
      </c>
      <c r="I259" s="112">
        <f t="shared" ref="I259:I262" si="45">SUM(B259:H259)</f>
        <v>0</v>
      </c>
      <c r="J259" s="106"/>
      <c r="K259" s="106"/>
      <c r="L259" s="106"/>
      <c r="M259" s="106"/>
      <c r="N259" s="106"/>
      <c r="O259" s="106"/>
      <c r="P259" s="106"/>
      <c r="Q259" s="106"/>
      <c r="R259" s="106"/>
      <c r="V259" s="293"/>
      <c r="W259" s="12"/>
      <c r="X259" s="30"/>
      <c r="Y259" s="293"/>
      <c r="Z259" s="293"/>
      <c r="AA259" s="293"/>
      <c r="AB259" s="293"/>
      <c r="AC259" s="293"/>
      <c r="AD259" s="293"/>
      <c r="AE259" s="293"/>
      <c r="AF259" s="293"/>
      <c r="AG259" s="293"/>
      <c r="AH259" s="87"/>
      <c r="AI259" s="87"/>
      <c r="AJ259" s="87"/>
      <c r="AK259" s="87"/>
      <c r="AL259" s="87"/>
      <c r="AM259" s="293"/>
      <c r="AN259" s="293"/>
      <c r="AO259" s="293"/>
      <c r="AP259" s="293"/>
      <c r="AQ259" s="293"/>
      <c r="AR259" s="293"/>
      <c r="AS259" s="293"/>
      <c r="AT259" s="293"/>
      <c r="AU259" s="293"/>
      <c r="AV259" s="293"/>
      <c r="AW259" s="293"/>
      <c r="AX259" s="293"/>
      <c r="AY259" s="293"/>
      <c r="AZ259" s="293"/>
      <c r="BA259" s="293"/>
      <c r="BB259" s="293"/>
      <c r="BC259" s="293"/>
      <c r="BD259" s="293"/>
      <c r="BE259" s="293"/>
      <c r="BF259" s="293"/>
    </row>
    <row r="260" spans="1:58" ht="63" customHeight="1">
      <c r="A260" s="294" t="str">
        <f>A141</f>
        <v>Costi per consulenze e servizi / External expertise and services costs</v>
      </c>
      <c r="B260" s="110">
        <f t="shared" ref="B260:H260" si="46">B163</f>
        <v>0</v>
      </c>
      <c r="C260" s="110">
        <f t="shared" si="46"/>
        <v>0</v>
      </c>
      <c r="D260" s="110">
        <f t="shared" si="46"/>
        <v>0</v>
      </c>
      <c r="E260" s="110">
        <f t="shared" si="46"/>
        <v>0</v>
      </c>
      <c r="F260" s="110">
        <f t="shared" si="46"/>
        <v>0</v>
      </c>
      <c r="G260" s="110">
        <f t="shared" si="46"/>
        <v>0</v>
      </c>
      <c r="H260" s="110">
        <f t="shared" si="46"/>
        <v>0</v>
      </c>
      <c r="I260" s="112">
        <f t="shared" si="45"/>
        <v>0</v>
      </c>
      <c r="J260" s="106"/>
      <c r="K260" s="106"/>
      <c r="L260" s="106"/>
      <c r="M260" s="106"/>
      <c r="N260" s="106"/>
      <c r="O260" s="106"/>
      <c r="P260" s="106"/>
      <c r="Q260" s="106"/>
      <c r="R260" s="106"/>
      <c r="V260" s="293"/>
      <c r="W260" s="12"/>
      <c r="X260" s="30"/>
      <c r="Y260" s="293"/>
      <c r="Z260" s="293"/>
      <c r="AA260" s="293"/>
      <c r="AB260" s="293"/>
      <c r="AC260" s="293"/>
      <c r="AD260" s="293"/>
      <c r="AE260" s="293"/>
      <c r="AF260" s="293"/>
      <c r="AG260" s="293"/>
      <c r="AH260" s="87"/>
      <c r="AI260" s="87"/>
      <c r="AJ260" s="87"/>
      <c r="AK260" s="87"/>
      <c r="AL260" s="87"/>
      <c r="AM260" s="293"/>
      <c r="AN260" s="293"/>
      <c r="AO260" s="293"/>
      <c r="AP260" s="293"/>
      <c r="AQ260" s="293"/>
      <c r="AR260" s="293"/>
      <c r="AS260" s="293"/>
      <c r="AT260" s="293"/>
      <c r="AU260" s="293"/>
      <c r="AV260" s="293"/>
      <c r="AW260" s="293"/>
      <c r="AX260" s="293"/>
      <c r="AY260" s="293"/>
      <c r="AZ260" s="293"/>
      <c r="BA260" s="293"/>
      <c r="BB260" s="293"/>
      <c r="BC260" s="293"/>
      <c r="BD260" s="293"/>
      <c r="BE260" s="293"/>
      <c r="BF260" s="293"/>
    </row>
    <row r="261" spans="1:58" ht="30.75" customHeight="1">
      <c r="A261" s="294" t="str">
        <f>A170</f>
        <v xml:space="preserve">Attrezzature /   Equipment </v>
      </c>
      <c r="B261" s="110">
        <f t="shared" ref="B261:H261" si="47">B192</f>
        <v>0</v>
      </c>
      <c r="C261" s="110">
        <f t="shared" si="47"/>
        <v>0</v>
      </c>
      <c r="D261" s="110">
        <f t="shared" si="47"/>
        <v>0</v>
      </c>
      <c r="E261" s="110">
        <f t="shared" si="47"/>
        <v>0</v>
      </c>
      <c r="F261" s="110">
        <f t="shared" si="47"/>
        <v>0</v>
      </c>
      <c r="G261" s="110">
        <f t="shared" si="47"/>
        <v>0</v>
      </c>
      <c r="H261" s="110">
        <f t="shared" si="47"/>
        <v>0</v>
      </c>
      <c r="I261" s="112">
        <f t="shared" si="45"/>
        <v>0</v>
      </c>
      <c r="J261" s="106"/>
      <c r="K261" s="106"/>
      <c r="L261" s="106"/>
      <c r="M261" s="106"/>
      <c r="N261" s="106"/>
      <c r="O261" s="106"/>
      <c r="P261" s="106"/>
      <c r="Q261" s="106"/>
      <c r="R261" s="106"/>
      <c r="V261" s="293"/>
      <c r="W261" s="12"/>
      <c r="X261" s="30"/>
      <c r="Y261" s="293"/>
      <c r="Z261" s="293"/>
      <c r="AA261" s="293"/>
      <c r="AB261" s="293"/>
      <c r="AC261" s="293"/>
      <c r="AD261" s="293"/>
      <c r="AE261" s="293"/>
      <c r="AF261" s="293"/>
      <c r="AG261" s="293"/>
      <c r="AH261" s="87"/>
      <c r="AI261" s="87"/>
      <c r="AJ261" s="87"/>
      <c r="AK261" s="87"/>
      <c r="AL261" s="87"/>
      <c r="AM261" s="293"/>
      <c r="AN261" s="293"/>
      <c r="AO261" s="293"/>
      <c r="AP261" s="293"/>
      <c r="AQ261" s="293"/>
      <c r="AR261" s="293"/>
      <c r="AS261" s="293"/>
      <c r="AT261" s="293"/>
      <c r="AU261" s="293"/>
      <c r="AV261" s="293"/>
      <c r="AW261" s="293"/>
      <c r="AX261" s="293"/>
      <c r="AY261" s="293"/>
      <c r="AZ261" s="293"/>
      <c r="BA261" s="293"/>
      <c r="BB261" s="293"/>
      <c r="BC261" s="293"/>
      <c r="BD261" s="293"/>
      <c r="BE261" s="293"/>
      <c r="BF261" s="293"/>
    </row>
    <row r="262" spans="1:58" ht="31.5" customHeight="1">
      <c r="A262" s="294" t="str">
        <f>A199</f>
        <v>Infrastrutture e lavori / Infrastructure and works</v>
      </c>
      <c r="B262" s="110">
        <f>B221</f>
        <v>0</v>
      </c>
      <c r="C262" s="110">
        <f t="shared" ref="C262:H262" si="48">C221</f>
        <v>0</v>
      </c>
      <c r="D262" s="110">
        <f t="shared" si="48"/>
        <v>0</v>
      </c>
      <c r="E262" s="110">
        <f t="shared" si="48"/>
        <v>0</v>
      </c>
      <c r="F262" s="110">
        <f t="shared" si="48"/>
        <v>0</v>
      </c>
      <c r="G262" s="110">
        <f t="shared" si="48"/>
        <v>0</v>
      </c>
      <c r="H262" s="110">
        <f t="shared" si="48"/>
        <v>0</v>
      </c>
      <c r="I262" s="112">
        <f t="shared" si="45"/>
        <v>0</v>
      </c>
      <c r="J262" s="106"/>
      <c r="K262" s="126"/>
      <c r="L262" s="106"/>
      <c r="M262" s="106"/>
      <c r="N262" s="106"/>
      <c r="O262" s="106"/>
      <c r="P262" s="106"/>
      <c r="Q262" s="106"/>
      <c r="R262" s="106"/>
      <c r="V262" s="293"/>
      <c r="W262" s="12"/>
      <c r="X262" s="30"/>
      <c r="Y262" s="293"/>
      <c r="Z262" s="293"/>
      <c r="AA262" s="293"/>
      <c r="AB262" s="293"/>
      <c r="AC262" s="293"/>
      <c r="AD262" s="293"/>
      <c r="AE262" s="293"/>
      <c r="AF262" s="293"/>
      <c r="AG262" s="293"/>
      <c r="AH262" s="87"/>
      <c r="AI262" s="87"/>
      <c r="AJ262" s="87"/>
      <c r="AK262" s="87"/>
      <c r="AL262" s="87"/>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row>
    <row r="263" spans="1:58" ht="36" customHeight="1">
      <c r="A263" s="65" t="s">
        <v>151</v>
      </c>
      <c r="B263" s="105">
        <f>SUM(B$257:B$262)</f>
        <v>0</v>
      </c>
      <c r="C263" s="105">
        <f t="shared" ref="C263:F263" si="49">SUM(C$257:C$262)</f>
        <v>0</v>
      </c>
      <c r="D263" s="105">
        <f t="shared" si="49"/>
        <v>0</v>
      </c>
      <c r="E263" s="105">
        <f t="shared" si="49"/>
        <v>0</v>
      </c>
      <c r="F263" s="105">
        <f t="shared" si="49"/>
        <v>0</v>
      </c>
      <c r="G263" s="105">
        <f>SUM(G$257:G$262)</f>
        <v>0</v>
      </c>
      <c r="H263" s="105">
        <f>SUM(H$257:H$262)</f>
        <v>0</v>
      </c>
      <c r="I263" s="105">
        <f>SUM(I$257:I$262)</f>
        <v>0</v>
      </c>
      <c r="J263" s="106"/>
      <c r="K263" s="126"/>
      <c r="L263" s="106"/>
      <c r="M263" s="106"/>
      <c r="N263" s="106"/>
      <c r="O263" s="106"/>
      <c r="P263" s="106"/>
      <c r="Q263" s="106"/>
      <c r="R263" s="106"/>
      <c r="V263" s="293"/>
      <c r="W263" s="12"/>
      <c r="X263" s="30"/>
      <c r="Y263" s="293"/>
      <c r="Z263" s="293"/>
      <c r="AA263" s="293"/>
      <c r="AB263" s="293"/>
      <c r="AC263" s="293"/>
      <c r="AD263" s="293"/>
      <c r="AE263" s="293"/>
      <c r="AF263" s="293"/>
      <c r="AG263" s="293"/>
      <c r="AH263" s="88"/>
      <c r="AI263" s="88"/>
      <c r="AJ263" s="88"/>
      <c r="AK263" s="88"/>
      <c r="AL263" s="88"/>
      <c r="AM263" s="293"/>
      <c r="AN263" s="293"/>
      <c r="AO263" s="293"/>
      <c r="AP263" s="293"/>
      <c r="AQ263" s="293"/>
      <c r="AR263" s="293"/>
      <c r="AS263" s="293"/>
      <c r="AT263" s="293"/>
      <c r="AU263" s="293"/>
      <c r="AV263" s="293"/>
      <c r="AW263" s="293"/>
      <c r="AX263" s="293"/>
      <c r="AY263" s="293"/>
      <c r="AZ263" s="293"/>
      <c r="BA263" s="293"/>
      <c r="BB263" s="293"/>
      <c r="BC263" s="293"/>
      <c r="BD263" s="293"/>
      <c r="BE263" s="293"/>
      <c r="BF263" s="293"/>
    </row>
    <row r="264" spans="1:58" ht="31.5" customHeight="1">
      <c r="A264" s="65" t="s">
        <v>150</v>
      </c>
      <c r="B264" s="117">
        <f>B250</f>
        <v>0</v>
      </c>
      <c r="C264" s="117">
        <f>C250</f>
        <v>0</v>
      </c>
      <c r="D264" s="117">
        <f t="shared" ref="D264:H264" si="50">D250</f>
        <v>0</v>
      </c>
      <c r="E264" s="117">
        <f t="shared" si="50"/>
        <v>0</v>
      </c>
      <c r="F264" s="117">
        <f t="shared" si="50"/>
        <v>0</v>
      </c>
      <c r="G264" s="117">
        <f t="shared" si="50"/>
        <v>0</v>
      </c>
      <c r="H264" s="117">
        <f t="shared" si="50"/>
        <v>0</v>
      </c>
      <c r="I264" s="118">
        <f>SUM(B264:H264)</f>
        <v>0</v>
      </c>
      <c r="J264" s="106"/>
      <c r="K264" s="106"/>
      <c r="L264" s="106"/>
      <c r="M264" s="106"/>
      <c r="N264" s="106"/>
      <c r="O264" s="106"/>
      <c r="P264" s="106"/>
      <c r="Q264" s="106"/>
      <c r="R264" s="106"/>
      <c r="V264" s="293"/>
      <c r="W264" s="12"/>
      <c r="X264" s="30"/>
      <c r="Y264" s="293"/>
      <c r="Z264" s="293"/>
      <c r="AA264" s="293"/>
      <c r="AB264" s="293"/>
      <c r="AC264" s="293"/>
      <c r="AD264" s="293"/>
      <c r="AE264" s="293"/>
      <c r="AF264" s="293"/>
      <c r="AG264" s="293"/>
      <c r="AH264" s="87"/>
      <c r="AI264" s="87"/>
      <c r="AJ264" s="87"/>
      <c r="AK264" s="87"/>
      <c r="AL264" s="87"/>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row>
    <row r="265" spans="1:58" ht="46.5" customHeight="1">
      <c r="A265" s="65" t="s">
        <v>173</v>
      </c>
      <c r="B265" s="119">
        <f>B71</f>
        <v>0</v>
      </c>
      <c r="C265" s="119">
        <f t="shared" ref="C265:H265" si="51">C71+C135+C165+C194+C223+C252</f>
        <v>0</v>
      </c>
      <c r="D265" s="119">
        <f t="shared" si="51"/>
        <v>0</v>
      </c>
      <c r="E265" s="119">
        <f t="shared" si="51"/>
        <v>0</v>
      </c>
      <c r="F265" s="119">
        <f t="shared" si="51"/>
        <v>0</v>
      </c>
      <c r="G265" s="119">
        <f t="shared" si="51"/>
        <v>0</v>
      </c>
      <c r="H265" s="119">
        <f t="shared" si="51"/>
        <v>0</v>
      </c>
      <c r="I265" s="118">
        <f t="shared" ref="I265:I266" si="52">SUM(B265:H265)</f>
        <v>0</v>
      </c>
      <c r="J265" s="126"/>
      <c r="K265" s="126"/>
      <c r="L265" s="126"/>
      <c r="M265" s="126"/>
      <c r="N265" s="126"/>
      <c r="O265" s="126"/>
      <c r="P265" s="126"/>
      <c r="V265" s="293"/>
      <c r="W265" s="12"/>
      <c r="X265" s="30"/>
      <c r="Y265" s="293"/>
      <c r="Z265" s="293"/>
      <c r="AA265" s="293"/>
      <c r="AB265" s="293"/>
      <c r="AC265" s="293"/>
      <c r="AD265" s="293"/>
      <c r="AE265" s="293"/>
      <c r="AF265" s="293"/>
      <c r="AG265" s="293"/>
      <c r="AH265" s="88"/>
      <c r="AI265" s="88"/>
      <c r="AJ265" s="88"/>
      <c r="AK265" s="88"/>
      <c r="AL265" s="88"/>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row>
    <row r="266" spans="1:58" ht="32.25" customHeight="1">
      <c r="A266" s="65" t="s">
        <v>54</v>
      </c>
      <c r="B266" s="119">
        <f t="shared" ref="B266:H266" si="53">B70+B91+B105+B134+B164+B193+B222-B251</f>
        <v>0</v>
      </c>
      <c r="C266" s="119">
        <f t="shared" si="53"/>
        <v>0</v>
      </c>
      <c r="D266" s="119">
        <f t="shared" si="53"/>
        <v>0</v>
      </c>
      <c r="E266" s="119">
        <f t="shared" si="53"/>
        <v>0</v>
      </c>
      <c r="F266" s="119">
        <f t="shared" si="53"/>
        <v>0</v>
      </c>
      <c r="G266" s="119">
        <f t="shared" si="53"/>
        <v>0</v>
      </c>
      <c r="H266" s="119">
        <f t="shared" si="53"/>
        <v>0</v>
      </c>
      <c r="I266" s="118">
        <f t="shared" si="52"/>
        <v>0</v>
      </c>
      <c r="J266" s="106"/>
      <c r="K266" s="106"/>
      <c r="L266" s="106"/>
      <c r="M266" s="106"/>
      <c r="N266" s="106"/>
      <c r="O266" s="106"/>
      <c r="P266" s="106"/>
      <c r="Q266" s="106"/>
      <c r="R266" s="106"/>
      <c r="S266" s="31"/>
      <c r="T266" s="31"/>
      <c r="U266" s="31"/>
      <c r="V266" s="293"/>
      <c r="W266" s="293"/>
      <c r="X266" s="293"/>
      <c r="Y266" s="293"/>
      <c r="Z266" s="293"/>
      <c r="AA266" s="293"/>
      <c r="AB266" s="293"/>
      <c r="AC266" s="293"/>
      <c r="AD266" s="293"/>
      <c r="AE266" s="293"/>
      <c r="AF266" s="293"/>
      <c r="AG266" s="293"/>
      <c r="AH266" s="88"/>
      <c r="AI266" s="88"/>
      <c r="AJ266" s="88"/>
      <c r="AK266" s="88"/>
      <c r="AL266" s="88"/>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row>
    <row r="267" spans="1:58" s="12" customFormat="1" ht="42.75" customHeight="1">
      <c r="A267" s="128" t="s">
        <v>82</v>
      </c>
      <c r="B267" s="129">
        <f t="shared" ref="B267:H267" si="54">SUM(B$257:B$262)-B250-B265</f>
        <v>0</v>
      </c>
      <c r="C267" s="129">
        <f t="shared" si="54"/>
        <v>0</v>
      </c>
      <c r="D267" s="129">
        <f t="shared" si="54"/>
        <v>0</v>
      </c>
      <c r="E267" s="129">
        <f t="shared" si="54"/>
        <v>0</v>
      </c>
      <c r="F267" s="129">
        <f t="shared" si="54"/>
        <v>0</v>
      </c>
      <c r="G267" s="129">
        <f t="shared" si="54"/>
        <v>0</v>
      </c>
      <c r="H267" s="129">
        <f t="shared" si="54"/>
        <v>0</v>
      </c>
      <c r="I267" s="129">
        <f>SUM(I$257:I$262)-I250-I265</f>
        <v>0</v>
      </c>
      <c r="J267" s="159"/>
      <c r="K267" s="106"/>
      <c r="L267" s="106"/>
      <c r="M267" s="23"/>
      <c r="N267" s="23"/>
      <c r="O267" s="23"/>
      <c r="P267" s="23"/>
      <c r="Q267" s="23"/>
      <c r="R267" s="23"/>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row>
    <row r="268" spans="1:58" s="12" customFormat="1" ht="17.25" customHeight="1">
      <c r="A268" s="23"/>
      <c r="B268" s="23"/>
      <c r="C268" s="23"/>
      <c r="D268" s="23"/>
      <c r="E268" s="23"/>
      <c r="F268" s="23"/>
      <c r="G268" s="23"/>
      <c r="H268" s="23"/>
      <c r="I268" s="23"/>
      <c r="J268" s="23"/>
      <c r="K268" s="23"/>
      <c r="L268" s="23"/>
      <c r="M268" s="23"/>
      <c r="N268" s="23"/>
      <c r="O268" s="23"/>
      <c r="P268" s="23"/>
      <c r="Q268" s="23"/>
      <c r="R268" s="23"/>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row>
    <row r="269" spans="1:58" s="12" customFormat="1" ht="16.5" customHeight="1">
      <c r="A269" s="95" t="s">
        <v>153</v>
      </c>
      <c r="B269" s="23"/>
      <c r="C269" s="23"/>
      <c r="D269" s="23"/>
      <c r="E269" s="23"/>
      <c r="F269" s="23"/>
      <c r="G269" s="23"/>
      <c r="H269" s="23"/>
      <c r="I269" s="23"/>
      <c r="J269" s="23"/>
      <c r="K269" s="23"/>
      <c r="L269" s="23"/>
      <c r="M269" s="23"/>
      <c r="N269" s="23"/>
      <c r="O269" s="23"/>
      <c r="P269" s="23"/>
      <c r="Q269" s="23"/>
      <c r="R269" s="23"/>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row>
    <row r="270" spans="1:58" s="12" customFormat="1" ht="6.75" customHeight="1">
      <c r="A270" s="23"/>
      <c r="B270" s="23"/>
      <c r="C270" s="23"/>
      <c r="D270" s="23"/>
      <c r="E270" s="23"/>
      <c r="F270" s="23"/>
      <c r="G270" s="23"/>
      <c r="H270" s="23"/>
      <c r="I270" s="23"/>
      <c r="J270" s="23"/>
      <c r="K270" s="23"/>
      <c r="L270" s="23"/>
      <c r="M270" s="23"/>
      <c r="N270" s="23"/>
      <c r="O270" s="23"/>
      <c r="P270" s="23"/>
      <c r="Q270" s="23"/>
      <c r="R270" s="23"/>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row>
    <row r="271" spans="1:58" ht="74.25" customHeight="1">
      <c r="A271" s="63"/>
      <c r="B271" s="294" t="s">
        <v>57</v>
      </c>
      <c r="C271" s="294" t="s">
        <v>59</v>
      </c>
      <c r="D271" s="294" t="s">
        <v>60</v>
      </c>
      <c r="E271" s="294" t="s">
        <v>61</v>
      </c>
      <c r="F271" s="294" t="s">
        <v>62</v>
      </c>
      <c r="G271" s="294" t="s">
        <v>63</v>
      </c>
      <c r="H271" s="294" t="s">
        <v>64</v>
      </c>
      <c r="I271" s="294" t="s">
        <v>33</v>
      </c>
      <c r="J271" s="106"/>
      <c r="K271" s="106"/>
      <c r="L271" s="106"/>
      <c r="M271" s="106"/>
      <c r="N271" s="106"/>
      <c r="O271" s="106"/>
      <c r="P271" s="106"/>
      <c r="Q271" s="106"/>
      <c r="R271" s="106"/>
      <c r="V271" s="293"/>
      <c r="W271" s="12"/>
      <c r="X271" s="24"/>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c r="BD271" s="293"/>
      <c r="BE271" s="293"/>
      <c r="BF271" s="293"/>
    </row>
    <row r="272" spans="1:58" ht="13.5" customHeight="1">
      <c r="A272" s="294" t="str">
        <f>Page_2!A51</f>
        <v>P0</v>
      </c>
      <c r="B272" s="110">
        <f>B61+B82+B96+B96+B125+B155+B184+B213</f>
        <v>0</v>
      </c>
      <c r="C272" s="111"/>
      <c r="D272" s="111"/>
      <c r="E272" s="111"/>
      <c r="F272" s="111"/>
      <c r="G272" s="111"/>
      <c r="H272" s="111"/>
      <c r="I272" s="112">
        <f>B272</f>
        <v>0</v>
      </c>
      <c r="J272" s="106"/>
      <c r="K272" s="106"/>
      <c r="L272" s="106"/>
      <c r="M272" s="106"/>
      <c r="N272" s="106"/>
      <c r="O272" s="106"/>
      <c r="P272" s="106"/>
      <c r="Q272" s="106"/>
      <c r="R272" s="106"/>
      <c r="V272" s="293"/>
      <c r="W272" s="12"/>
      <c r="X272" s="30"/>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row>
    <row r="273" spans="1:58" ht="13.5" customHeight="1">
      <c r="A273" s="294" t="str">
        <f>Page_2!A52</f>
        <v>P1</v>
      </c>
      <c r="B273" s="111"/>
      <c r="C273" s="110">
        <f t="shared" ref="C273:H279" si="55">C62+C83+C97+C126+C156+C185+C214</f>
        <v>0</v>
      </c>
      <c r="D273" s="110">
        <f t="shared" si="55"/>
        <v>0</v>
      </c>
      <c r="E273" s="110">
        <f t="shared" si="55"/>
        <v>0</v>
      </c>
      <c r="F273" s="110">
        <f t="shared" si="55"/>
        <v>0</v>
      </c>
      <c r="G273" s="110">
        <f t="shared" si="55"/>
        <v>0</v>
      </c>
      <c r="H273" s="110">
        <f t="shared" si="55"/>
        <v>0</v>
      </c>
      <c r="I273" s="112">
        <f>SUM(C273:H273)</f>
        <v>0</v>
      </c>
      <c r="J273" s="106"/>
      <c r="K273" s="106"/>
      <c r="L273" s="106"/>
      <c r="M273" s="106"/>
      <c r="N273" s="106"/>
      <c r="O273" s="106"/>
      <c r="P273" s="106"/>
      <c r="Q273" s="106"/>
      <c r="R273" s="106"/>
      <c r="V273" s="293"/>
      <c r="W273" s="12"/>
      <c r="X273" s="30"/>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row>
    <row r="274" spans="1:58" ht="13.5" customHeight="1">
      <c r="A274" s="294" t="str">
        <f>Page_2!A53</f>
        <v>P2</v>
      </c>
      <c r="B274" s="111"/>
      <c r="C274" s="110">
        <f t="shared" si="55"/>
        <v>0</v>
      </c>
      <c r="D274" s="110">
        <f t="shared" si="55"/>
        <v>0</v>
      </c>
      <c r="E274" s="110">
        <f t="shared" si="55"/>
        <v>0</v>
      </c>
      <c r="F274" s="110">
        <f t="shared" si="55"/>
        <v>0</v>
      </c>
      <c r="G274" s="110">
        <f t="shared" si="55"/>
        <v>0</v>
      </c>
      <c r="H274" s="110">
        <f t="shared" si="55"/>
        <v>0</v>
      </c>
      <c r="I274" s="112">
        <f t="shared" ref="I274:I279" si="56">SUM(C274:H274)</f>
        <v>0</v>
      </c>
      <c r="J274" s="106"/>
      <c r="K274" s="106"/>
      <c r="L274" s="106"/>
      <c r="M274" s="106"/>
      <c r="N274" s="106"/>
      <c r="O274" s="106"/>
      <c r="P274" s="106"/>
      <c r="Q274" s="106"/>
      <c r="R274" s="106"/>
      <c r="V274" s="293"/>
      <c r="W274" s="12"/>
      <c r="X274" s="30"/>
      <c r="Y274" s="293"/>
      <c r="Z274" s="293"/>
      <c r="AA274" s="293"/>
      <c r="AB274" s="293"/>
      <c r="AC274" s="293"/>
      <c r="AD274" s="293"/>
      <c r="AE274" s="293"/>
      <c r="AF274" s="293"/>
      <c r="AG274" s="293"/>
      <c r="AH274" s="293"/>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row>
    <row r="275" spans="1:58" ht="13.5" customHeight="1">
      <c r="A275" s="294" t="str">
        <f>Page_2!A54</f>
        <v>P3</v>
      </c>
      <c r="B275" s="111"/>
      <c r="C275" s="110">
        <f t="shared" si="55"/>
        <v>0</v>
      </c>
      <c r="D275" s="110">
        <f t="shared" si="55"/>
        <v>0</v>
      </c>
      <c r="E275" s="110">
        <f t="shared" si="55"/>
        <v>0</v>
      </c>
      <c r="F275" s="110">
        <f t="shared" si="55"/>
        <v>0</v>
      </c>
      <c r="G275" s="110">
        <f t="shared" si="55"/>
        <v>0</v>
      </c>
      <c r="H275" s="110">
        <f t="shared" si="55"/>
        <v>0</v>
      </c>
      <c r="I275" s="112">
        <f t="shared" si="56"/>
        <v>0</v>
      </c>
      <c r="J275" s="106"/>
      <c r="K275" s="106"/>
      <c r="L275" s="106"/>
      <c r="M275" s="106"/>
      <c r="N275" s="106"/>
      <c r="O275" s="106"/>
      <c r="P275" s="106"/>
      <c r="Q275" s="106"/>
      <c r="R275" s="106"/>
      <c r="V275" s="293"/>
      <c r="W275" s="12"/>
      <c r="X275" s="30"/>
      <c r="Y275" s="293"/>
      <c r="Z275" s="293"/>
      <c r="AA275" s="293"/>
      <c r="AB275" s="293"/>
      <c r="AC275" s="293"/>
      <c r="AD275" s="293"/>
      <c r="AE275" s="293"/>
      <c r="AF275" s="293"/>
      <c r="AG275" s="293"/>
      <c r="AH275" s="293"/>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row>
    <row r="276" spans="1:58" ht="13.5" customHeight="1">
      <c r="A276" s="294" t="str">
        <f>Page_2!A55</f>
        <v>P4</v>
      </c>
      <c r="B276" s="111"/>
      <c r="C276" s="110">
        <f t="shared" si="55"/>
        <v>0</v>
      </c>
      <c r="D276" s="110">
        <f t="shared" si="55"/>
        <v>0</v>
      </c>
      <c r="E276" s="110">
        <f t="shared" si="55"/>
        <v>0</v>
      </c>
      <c r="F276" s="110">
        <f t="shared" si="55"/>
        <v>0</v>
      </c>
      <c r="G276" s="110">
        <f t="shared" si="55"/>
        <v>0</v>
      </c>
      <c r="H276" s="110">
        <f t="shared" si="55"/>
        <v>0</v>
      </c>
      <c r="I276" s="112">
        <f t="shared" si="56"/>
        <v>0</v>
      </c>
      <c r="J276" s="106"/>
      <c r="K276" s="106"/>
      <c r="L276" s="106"/>
      <c r="M276" s="106"/>
      <c r="N276" s="106"/>
      <c r="O276" s="106"/>
      <c r="P276" s="106"/>
      <c r="Q276" s="106"/>
      <c r="R276" s="106"/>
      <c r="V276" s="293"/>
      <c r="W276" s="12"/>
      <c r="X276" s="30"/>
      <c r="Y276" s="293"/>
      <c r="Z276" s="293"/>
      <c r="AA276" s="293"/>
      <c r="AB276" s="293"/>
      <c r="AC276" s="293"/>
      <c r="AD276" s="293"/>
      <c r="AE276" s="293"/>
      <c r="AF276" s="293"/>
      <c r="AG276" s="293"/>
      <c r="AH276" s="293"/>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row>
    <row r="277" spans="1:58" ht="13.5" customHeight="1">
      <c r="A277" s="294" t="str">
        <f>Page_2!A56</f>
        <v>P5</v>
      </c>
      <c r="B277" s="111"/>
      <c r="C277" s="110">
        <f t="shared" si="55"/>
        <v>0</v>
      </c>
      <c r="D277" s="110">
        <f t="shared" si="55"/>
        <v>0</v>
      </c>
      <c r="E277" s="110">
        <f t="shared" si="55"/>
        <v>0</v>
      </c>
      <c r="F277" s="110">
        <f t="shared" si="55"/>
        <v>0</v>
      </c>
      <c r="G277" s="110">
        <f t="shared" si="55"/>
        <v>0</v>
      </c>
      <c r="H277" s="110">
        <f t="shared" si="55"/>
        <v>0</v>
      </c>
      <c r="I277" s="112">
        <f t="shared" si="56"/>
        <v>0</v>
      </c>
      <c r="J277" s="106"/>
      <c r="K277" s="106"/>
      <c r="L277" s="106"/>
      <c r="M277" s="106"/>
      <c r="N277" s="106"/>
      <c r="O277" s="106"/>
      <c r="P277" s="106"/>
      <c r="Q277" s="106"/>
      <c r="R277" s="106"/>
      <c r="V277" s="293"/>
      <c r="W277" s="12"/>
      <c r="X277" s="30"/>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row>
    <row r="278" spans="1:58" ht="13.5" customHeight="1">
      <c r="A278" s="294" t="str">
        <f>Page_2!A57</f>
        <v>P6</v>
      </c>
      <c r="B278" s="111"/>
      <c r="C278" s="110">
        <f t="shared" si="55"/>
        <v>0</v>
      </c>
      <c r="D278" s="110">
        <f t="shared" si="55"/>
        <v>0</v>
      </c>
      <c r="E278" s="110">
        <f t="shared" si="55"/>
        <v>0</v>
      </c>
      <c r="F278" s="110">
        <f t="shared" si="55"/>
        <v>0</v>
      </c>
      <c r="G278" s="110">
        <f t="shared" si="55"/>
        <v>0</v>
      </c>
      <c r="H278" s="110">
        <f t="shared" si="55"/>
        <v>0</v>
      </c>
      <c r="I278" s="112">
        <f t="shared" si="56"/>
        <v>0</v>
      </c>
      <c r="J278" s="106"/>
      <c r="K278" s="106"/>
      <c r="L278" s="106"/>
      <c r="M278" s="106"/>
      <c r="N278" s="106"/>
      <c r="O278" s="106"/>
      <c r="P278" s="106"/>
      <c r="Q278" s="106"/>
      <c r="R278" s="106"/>
      <c r="V278" s="293"/>
      <c r="W278" s="12"/>
      <c r="X278" s="30"/>
      <c r="Y278" s="293"/>
      <c r="Z278" s="293"/>
      <c r="AA278" s="293"/>
      <c r="AB278" s="293"/>
      <c r="AC278" s="293"/>
      <c r="AD278" s="293"/>
      <c r="AE278" s="293"/>
      <c r="AF278" s="293"/>
      <c r="AG278" s="293"/>
      <c r="AH278" s="293"/>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row>
    <row r="279" spans="1:58" ht="13.5" customHeight="1">
      <c r="A279" s="294" t="str">
        <f>Page_2!A58</f>
        <v>P7</v>
      </c>
      <c r="B279" s="111"/>
      <c r="C279" s="110">
        <f t="shared" si="55"/>
        <v>0</v>
      </c>
      <c r="D279" s="110">
        <f t="shared" si="55"/>
        <v>0</v>
      </c>
      <c r="E279" s="110">
        <f t="shared" si="55"/>
        <v>0</v>
      </c>
      <c r="F279" s="110">
        <f t="shared" si="55"/>
        <v>0</v>
      </c>
      <c r="G279" s="110">
        <f t="shared" si="55"/>
        <v>0</v>
      </c>
      <c r="H279" s="110">
        <f t="shared" si="55"/>
        <v>0</v>
      </c>
      <c r="I279" s="112">
        <f t="shared" si="56"/>
        <v>0</v>
      </c>
      <c r="J279" s="106"/>
      <c r="K279" s="106"/>
      <c r="L279" s="106"/>
      <c r="M279" s="106"/>
      <c r="N279" s="106"/>
      <c r="O279" s="106"/>
      <c r="P279" s="106"/>
      <c r="Q279" s="106"/>
      <c r="R279" s="106"/>
      <c r="V279" s="293"/>
      <c r="W279" s="12"/>
      <c r="X279" s="30"/>
      <c r="Y279" s="293"/>
      <c r="Z279" s="293"/>
      <c r="AA279" s="293"/>
      <c r="AB279" s="293"/>
      <c r="AC279" s="293"/>
      <c r="AD279" s="293"/>
      <c r="AE279" s="293"/>
      <c r="AF279" s="293"/>
      <c r="AG279" s="293"/>
      <c r="AH279" s="293"/>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row>
    <row r="280" spans="1:58" ht="36" customHeight="1">
      <c r="A280" s="65" t="s">
        <v>154</v>
      </c>
      <c r="B280" s="105">
        <f>SUM(B$272:B$279)</f>
        <v>0</v>
      </c>
      <c r="C280" s="105">
        <f t="shared" ref="C280:H280" si="57">SUM(C$272:C$279)</f>
        <v>0</v>
      </c>
      <c r="D280" s="105">
        <f t="shared" si="57"/>
        <v>0</v>
      </c>
      <c r="E280" s="105">
        <f t="shared" si="57"/>
        <v>0</v>
      </c>
      <c r="F280" s="105">
        <f t="shared" si="57"/>
        <v>0</v>
      </c>
      <c r="G280" s="105">
        <f t="shared" si="57"/>
        <v>0</v>
      </c>
      <c r="H280" s="105">
        <f t="shared" si="57"/>
        <v>0</v>
      </c>
      <c r="I280" s="105">
        <f>SUM(I$272:I$279)</f>
        <v>0</v>
      </c>
      <c r="J280" s="106"/>
      <c r="K280" s="106"/>
      <c r="L280" s="106"/>
      <c r="M280" s="106"/>
      <c r="N280" s="106"/>
      <c r="O280" s="106"/>
      <c r="P280" s="106"/>
      <c r="Q280" s="106"/>
      <c r="R280" s="106"/>
      <c r="V280" s="293"/>
      <c r="W280" s="12"/>
      <c r="X280" s="30"/>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3"/>
      <c r="AV280" s="293"/>
      <c r="AW280" s="293"/>
      <c r="AX280" s="293"/>
      <c r="AY280" s="293"/>
      <c r="AZ280" s="293"/>
      <c r="BA280" s="293"/>
      <c r="BB280" s="293"/>
      <c r="BC280" s="293"/>
      <c r="BD280" s="293"/>
      <c r="BE280" s="293"/>
      <c r="BF280" s="293"/>
    </row>
    <row r="281" spans="1:58" ht="31.5" customHeight="1">
      <c r="A281" s="65" t="s">
        <v>150</v>
      </c>
      <c r="B281" s="117">
        <f>B264</f>
        <v>0</v>
      </c>
      <c r="C281" s="117">
        <f>C264</f>
        <v>0</v>
      </c>
      <c r="D281" s="117">
        <f t="shared" ref="D281:H281" si="58">D264</f>
        <v>0</v>
      </c>
      <c r="E281" s="117">
        <f t="shared" si="58"/>
        <v>0</v>
      </c>
      <c r="F281" s="117">
        <f t="shared" si="58"/>
        <v>0</v>
      </c>
      <c r="G281" s="117">
        <f t="shared" si="58"/>
        <v>0</v>
      </c>
      <c r="H281" s="117">
        <f t="shared" si="58"/>
        <v>0</v>
      </c>
      <c r="I281" s="118">
        <f>I264</f>
        <v>0</v>
      </c>
      <c r="J281" s="106"/>
      <c r="K281" s="106"/>
      <c r="L281" s="106"/>
      <c r="M281" s="106"/>
      <c r="N281" s="106"/>
      <c r="O281" s="106"/>
      <c r="P281" s="106"/>
      <c r="Q281" s="106"/>
      <c r="R281" s="106"/>
      <c r="V281" s="293"/>
      <c r="W281" s="12"/>
      <c r="X281" s="30"/>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row>
    <row r="282" spans="1:58" ht="54" customHeight="1">
      <c r="A282" s="65" t="s">
        <v>173</v>
      </c>
      <c r="B282" s="119">
        <f>B265</f>
        <v>0</v>
      </c>
      <c r="C282" s="119">
        <f>C265</f>
        <v>0</v>
      </c>
      <c r="D282" s="119">
        <f>D265</f>
        <v>0</v>
      </c>
      <c r="E282" s="119">
        <f>E265</f>
        <v>0</v>
      </c>
      <c r="F282" s="119">
        <f>F265</f>
        <v>0</v>
      </c>
      <c r="G282" s="119">
        <f>G265</f>
        <v>0</v>
      </c>
      <c r="H282" s="119">
        <f>H265</f>
        <v>0</v>
      </c>
      <c r="I282" s="119">
        <f>I265</f>
        <v>0</v>
      </c>
      <c r="J282" s="106"/>
      <c r="K282" s="106"/>
      <c r="L282" s="106"/>
      <c r="M282" s="106"/>
      <c r="N282" s="106"/>
      <c r="O282" s="106"/>
      <c r="P282" s="106"/>
      <c r="Q282" s="106"/>
      <c r="R282" s="106"/>
      <c r="V282" s="293"/>
      <c r="W282" s="12"/>
      <c r="X282" s="30"/>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3"/>
      <c r="AV282" s="293"/>
      <c r="AW282" s="293"/>
      <c r="AX282" s="293"/>
      <c r="AY282" s="293"/>
      <c r="AZ282" s="293"/>
      <c r="BA282" s="293"/>
      <c r="BB282" s="293"/>
      <c r="BC282" s="293"/>
      <c r="BD282" s="293"/>
      <c r="BE282" s="293"/>
      <c r="BF282" s="293"/>
    </row>
    <row r="283" spans="1:58" s="12" customFormat="1" ht="29.25" customHeight="1">
      <c r="A283" s="65" t="s">
        <v>54</v>
      </c>
      <c r="B283" s="119">
        <f>B266</f>
        <v>0</v>
      </c>
      <c r="C283" s="119">
        <f t="shared" ref="C283:H283" si="59">C266</f>
        <v>0</v>
      </c>
      <c r="D283" s="119">
        <f t="shared" si="59"/>
        <v>0</v>
      </c>
      <c r="E283" s="119">
        <f t="shared" si="59"/>
        <v>0</v>
      </c>
      <c r="F283" s="119">
        <f t="shared" si="59"/>
        <v>0</v>
      </c>
      <c r="G283" s="119">
        <f t="shared" si="59"/>
        <v>0</v>
      </c>
      <c r="H283" s="119">
        <f t="shared" si="59"/>
        <v>0</v>
      </c>
      <c r="I283" s="119">
        <f>I266</f>
        <v>0</v>
      </c>
      <c r="J283" s="109"/>
      <c r="K283" s="109"/>
      <c r="L283" s="109"/>
      <c r="M283" s="109"/>
      <c r="N283" s="109"/>
      <c r="O283" s="109"/>
      <c r="P283" s="109"/>
      <c r="Q283" s="109"/>
      <c r="R283" s="109"/>
      <c r="S283" s="24"/>
      <c r="T283" s="24"/>
      <c r="U283" s="24"/>
      <c r="V283" s="24"/>
      <c r="W283" s="24"/>
      <c r="X283" s="24"/>
      <c r="Y283" s="24"/>
      <c r="Z283" s="24"/>
      <c r="AA283" s="24"/>
      <c r="AB283" s="24"/>
      <c r="AC283" s="293"/>
      <c r="AD283" s="293"/>
      <c r="AE283" s="293"/>
      <c r="AF283" s="293"/>
      <c r="AG283" s="293"/>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row>
    <row r="284" spans="1:58" s="12" customFormat="1" ht="32.25" customHeight="1">
      <c r="A284" s="128" t="s">
        <v>82</v>
      </c>
      <c r="B284" s="129">
        <f t="shared" ref="B284:I284" si="60">B280-B281-B282</f>
        <v>0</v>
      </c>
      <c r="C284" s="129">
        <f t="shared" si="60"/>
        <v>0</v>
      </c>
      <c r="D284" s="129">
        <f t="shared" si="60"/>
        <v>0</v>
      </c>
      <c r="E284" s="129">
        <f t="shared" si="60"/>
        <v>0</v>
      </c>
      <c r="F284" s="129">
        <f t="shared" si="60"/>
        <v>0</v>
      </c>
      <c r="G284" s="129">
        <f t="shared" si="60"/>
        <v>0</v>
      </c>
      <c r="H284" s="129">
        <f t="shared" si="60"/>
        <v>0</v>
      </c>
      <c r="I284" s="129">
        <f t="shared" si="60"/>
        <v>0</v>
      </c>
      <c r="J284" s="23"/>
      <c r="K284" s="23"/>
      <c r="L284" s="23"/>
      <c r="M284" s="23"/>
      <c r="N284" s="23"/>
      <c r="O284" s="23"/>
      <c r="P284" s="23"/>
      <c r="Q284" s="23"/>
      <c r="R284" s="23"/>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row>
    <row r="285" spans="1:58" ht="17.25" customHeight="1">
      <c r="B285" s="5"/>
      <c r="C285" s="5"/>
      <c r="D285" s="5"/>
      <c r="E285" s="5"/>
      <c r="F285" s="5"/>
      <c r="G285" s="5"/>
      <c r="H285" s="5"/>
      <c r="I285" s="5"/>
      <c r="J285" s="5"/>
      <c r="K285" s="5"/>
      <c r="L285" s="5"/>
      <c r="M285" s="5"/>
      <c r="N285" s="5"/>
    </row>
    <row r="286" spans="1:58" ht="15" customHeight="1">
      <c r="J286" s="7"/>
      <c r="K286" s="7"/>
      <c r="L286" s="7"/>
      <c r="M286" s="7"/>
      <c r="N286" s="7"/>
      <c r="O286" s="1"/>
      <c r="P286" s="1"/>
      <c r="Q286" s="1"/>
      <c r="R286" s="1"/>
    </row>
  </sheetData>
  <sheetProtection password="CB13" sheet="1" objects="1" scenarios="1" formatCells="0" formatColumns="0" formatRows="0" insertRows="0" insertHyperlinks="0" autoFilter="0" pivotTables="0"/>
  <dataConsolidate/>
  <mergeCells count="243">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31:B31"/>
    <mergeCell ref="A36:M36"/>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BB47:BE47"/>
    <mergeCell ref="BF47:BF48"/>
    <mergeCell ref="B48:C48"/>
    <mergeCell ref="E48:F48"/>
    <mergeCell ref="Z47:AC47"/>
    <mergeCell ref="AD47:AG47"/>
    <mergeCell ref="AH47:AK47"/>
    <mergeCell ref="AL47:AO47"/>
    <mergeCell ref="AP47:AS47"/>
    <mergeCell ref="AT47:AW47"/>
    <mergeCell ref="AX47:BA47"/>
    <mergeCell ref="E53:F53"/>
    <mergeCell ref="B54:C54"/>
    <mergeCell ref="E54:F54"/>
    <mergeCell ref="B55:C55"/>
    <mergeCell ref="E55:F55"/>
    <mergeCell ref="T44:U44"/>
    <mergeCell ref="K63:L69"/>
    <mergeCell ref="N63:O69"/>
    <mergeCell ref="T45:U45"/>
    <mergeCell ref="T46:U46"/>
    <mergeCell ref="T68:U68"/>
    <mergeCell ref="T69:U69"/>
    <mergeCell ref="T83:U83"/>
    <mergeCell ref="T84:U84"/>
    <mergeCell ref="T85:U85"/>
    <mergeCell ref="T86:U86"/>
    <mergeCell ref="T87:U87"/>
    <mergeCell ref="T88:U88"/>
    <mergeCell ref="A73:C73"/>
    <mergeCell ref="A74:C74"/>
    <mergeCell ref="A76:O76"/>
    <mergeCell ref="A80:P80"/>
    <mergeCell ref="T81:U81"/>
    <mergeCell ref="T82:U82"/>
    <mergeCell ref="T97:U97"/>
    <mergeCell ref="T98:U98"/>
    <mergeCell ref="T99:U99"/>
    <mergeCell ref="T100:U100"/>
    <mergeCell ref="T101:U101"/>
    <mergeCell ref="T102:U102"/>
    <mergeCell ref="T95:U95"/>
    <mergeCell ref="T96:U96"/>
    <mergeCell ref="T89:U89"/>
    <mergeCell ref="T90:U90"/>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BF111:BF112"/>
    <mergeCell ref="B113:F113"/>
    <mergeCell ref="B114:F114"/>
    <mergeCell ref="V111:Y111"/>
    <mergeCell ref="Z111:AC111"/>
    <mergeCell ref="AD111:AG111"/>
    <mergeCell ref="AH111:AK111"/>
    <mergeCell ref="AL111:AO111"/>
    <mergeCell ref="AP111:AS11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BF141:BF142"/>
    <mergeCell ref="B143:D143"/>
    <mergeCell ref="E143:F143"/>
    <mergeCell ref="V141:Y141"/>
    <mergeCell ref="Z141:AC141"/>
    <mergeCell ref="AD141:AG141"/>
    <mergeCell ref="AH141:AK141"/>
    <mergeCell ref="AL141:AO141"/>
    <mergeCell ref="AP141:AS141"/>
    <mergeCell ref="B146:D146"/>
    <mergeCell ref="E146:F146"/>
    <mergeCell ref="B147:D147"/>
    <mergeCell ref="E147:F147"/>
    <mergeCell ref="B148:D148"/>
    <mergeCell ref="E148:F148"/>
    <mergeCell ref="B152:D152"/>
    <mergeCell ref="E152:F152"/>
    <mergeCell ref="N157:O163"/>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E209:F209"/>
    <mergeCell ref="E203:F203"/>
    <mergeCell ref="B204:D204"/>
    <mergeCell ref="E204:F204"/>
    <mergeCell ref="B205:D205"/>
    <mergeCell ref="E205:F205"/>
    <mergeCell ref="B206:D206"/>
    <mergeCell ref="E206:F206"/>
    <mergeCell ref="B203:D203"/>
    <mergeCell ref="B210:D210"/>
    <mergeCell ref="E210:F210"/>
    <mergeCell ref="N215:O221"/>
    <mergeCell ref="A227:O227"/>
    <mergeCell ref="A228:A239"/>
    <mergeCell ref="B228:F229"/>
    <mergeCell ref="G228:G229"/>
    <mergeCell ref="H228:O228"/>
    <mergeCell ref="B232:F232"/>
    <mergeCell ref="B233:F233"/>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BB228:BE228"/>
    <mergeCell ref="BF228:BF229"/>
    <mergeCell ref="B230:F230"/>
    <mergeCell ref="B231:F231"/>
    <mergeCell ref="V228:Y228"/>
    <mergeCell ref="Z228:AC228"/>
    <mergeCell ref="AD228:AG228"/>
    <mergeCell ref="AH228:AK228"/>
    <mergeCell ref="AL228:AO228"/>
    <mergeCell ref="AP228:AS228"/>
    <mergeCell ref="N244:O250"/>
    <mergeCell ref="B234:F234"/>
    <mergeCell ref="B235:F235"/>
    <mergeCell ref="B236:F236"/>
    <mergeCell ref="B237:F237"/>
    <mergeCell ref="B238:F238"/>
    <mergeCell ref="B239:F239"/>
    <mergeCell ref="AT228:AW228"/>
    <mergeCell ref="AX228:BA228"/>
  </mergeCells>
  <conditionalFormatting sqref="I163">
    <cfRule type="cellIs" dxfId="13" priority="3" stopIfTrue="1" operator="notEqual">
      <formula>$O$153</formula>
    </cfRule>
  </conditionalFormatting>
  <conditionalFormatting sqref="D32">
    <cfRule type="cellIs" dxfId="12" priority="1" stopIfTrue="1" operator="notEqual">
      <formula>$D$13</formula>
    </cfRule>
  </conditionalFormatting>
  <dataValidations count="30">
    <dataValidation type="list" allowBlank="1" showInputMessage="1" showErrorMessage="1" promptTitle="Menù a tendina / Dropdown menu" prompt="Seleziona una delle opzioni / select one option" sqref="D40">
      <formula1>$E$39:$E$40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dataValidation type="list" allowBlank="1" showInputMessage="1" showErrorMessage="1" promptTitle="Menù a tendina / Dropdown menu" prompt="Seleziona una delle opzioni / select one option" sqref="B28:B29">
      <formula1>$E$28:$E$29</formula1>
    </dataValidation>
    <dataValidation errorStyle="warning" allowBlank="1" showInputMessage="1" showErrorMessage="1" sqref="K130 O240"/>
    <dataValidation allowBlank="1" showInputMessage="1" showErrorMessage="1" prompt="Calcolato automaticamente / automatically calculated" sqref="D16"/>
    <dataValidation allowBlank="1" showInputMessage="1" showErrorMessage="1" prompt="Elencare e giustificare le infrastrutture compresi la proprietà e gli obiettivi futuri dell’investimento / Veuillez lister et justifier l’investissement y compris la propriété et objectifs futurs de l’investissement_x000a__x000a_" sqref="B201:D210"/>
    <dataValidation allowBlank="1" showInputMessage="1" showErrorMessage="1" prompt="Elencare e giustificare l’impiego di attrezzature per il progetto / List and justify the use of equipment for the project _x000a__x000a_" sqref="B172:D181"/>
    <dataValidation allowBlank="1" showInputMessage="1" showErrorMessage="1" prompt="Elencare e giustificare i viaggi previsti / list and justify the travel and accomodation costs" sqref="B113:F122"/>
    <dataValidation allowBlank="1" showInputMessage="1" showErrorMessage="1" prompt="Elencare i contratti con gli esperti esterni e fornitori di servizi e descrivere il loro legame con le attività di progetto / list the contracts with the external expertise and services and describes their connection with the project activities _x000a_" sqref="B143:D152"/>
    <dataValidation type="list" operator="equal" allowBlank="1" showInputMessage="1" promptTitle="Menù a tendina / Dropdown menu" prompt="Seleziona una delle opzioni / Select one option" sqref="D7:E7">
      <formula1>$F$6:$F$7</formula1>
    </dataValidation>
    <dataValidation type="list" operator="equal" allowBlank="1" showInputMessage="1" showErrorMessage="1" promptTitle="Menù a tendina / Dropdown menu" prompt="Seleziona una delle opzioni / select one option" sqref="D6:E6">
      <formula1>$F$3:$F$4</formula1>
    </dataValidation>
    <dataValidation allowBlank="1" showInputMessage="1" showErrorMessage="1" promptTitle="Attenzione / Attention:" prompt="MAX 40%" sqref="P59:R59"/>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dataValidation allowBlank="1" showErrorMessage="1" prompt="Dato preimpostato, editabile_x000a_" sqref="O92:R92"/>
    <dataValidation allowBlank="1" showInputMessage="1" showErrorMessage="1" prompt="Si calcola automaticamente, al netto di eventuali entrate nette e cofinanziamento aggiuntivo / Automatically calculated, considering the eventually net revenue + additional co-financing" sqref="D14"/>
    <dataValidation type="list" allowBlank="1" showInputMessage="1" showErrorMessage="1" promptTitle="Menù a tendina / Dropdown menu" prompt="Seleziona una delle opzioni / select one option" sqref="D21">
      <formula1>$F$18:$F$20</formula1>
    </dataValidation>
    <dataValidation allowBlank="1" showInputMessage="1" showErrorMessage="1" promptTitle="Attenzione / Attention:" prompt="Seleziona una delle opzioni WP e/o Periodo per ogni voce di spesa / Select one of the option WP and/or Period per each single budget line" sqref="I251"/>
    <dataValidation allowBlank="1" showErrorMessage="1" promptTitle="Menù a tendina / Menu déroulant" prompt="Seleziona una delle opzioni / Choisissez une option" sqref="E143:F152 B230:F239 E172:F181 G49:G58 E201:F210"/>
    <dataValidation type="list" allowBlank="1" showInputMessage="1" showErrorMessage="1" promptTitle="Menù a tendina / Dropdown menu" prompt="Seleziona una delle opzioni / Select one option" sqref="B49:C58">
      <formula1>$T$31:$T$37</formula1>
    </dataValidation>
    <dataValidation type="list" allowBlank="1" showInputMessage="1" showErrorMessage="1" promptTitle="Menù a tendina / Dropdown menu" prompt="Seleziona una delle opzioni / Select one option" sqref="K230:K239 K49:K58 K143:K152 K172:K181 K113:K122 K201:K210">
      <formula1>$S$31:$S$46</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72:H181 H49:H58 H201:H210 H113:H122 H143:H152 H230:H239">
      <formula1>$Y$31:$Y$32</formula1>
    </dataValidation>
    <dataValidation type="list" allowBlank="1" showInputMessage="1" showErrorMessage="1" promptTitle="Menù a tendina / Dropdown menu" prompt="Seleziona una delle opzioni / select one option" sqref="D49:D58">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dataValidation type="list" allowBlank="1" showInputMessage="1" showErrorMessage="1" prompt="Selezionare, se applicabile, il 50% del FESR in caso di PMI - Art. 20 del Reg.(UE) n.651/2014  (cfr. Manuale par.9.6.4) / Select, if applicable, 50% ERDFin case of SMEs - Art. 20 Reg.(UE)651/2014 (ref. manual par. 9.6.4)" sqref="D15">
      <formula1>$F$14:$F$15</formula1>
    </dataValidation>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10" manualBreakCount="10">
    <brk id="33" max="15" man="1"/>
    <brk id="71" max="16383" man="1"/>
    <brk id="91" max="15" man="1"/>
    <brk id="106" max="15" man="1"/>
    <brk id="135" max="16383" man="1"/>
    <brk id="165" max="15" man="1"/>
    <brk id="194" max="15" man="1"/>
    <brk id="223" max="15" man="1"/>
    <brk id="252" max="15" man="1"/>
    <brk id="267" max="15" man="1"/>
  </rowBreaks>
  <ignoredErrors>
    <ignoredError sqref="O51:O58 O113:O123 O143:O153 O172:O182 O201:O211 O230:O240 O49:O50" unlockedFormula="1"/>
    <ignoredError sqref="C26:C31 O60 K63" evalError="1"/>
    <ignoredError sqref="I90 I133 I163 I192 I221 I250 I263" formula="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promptTitle="Menù a tendina / Dropdrown menu" prompt="Seleziona una delle opzioni / Select one option">
          <x14:formula1>
            <xm:f>Page_2!$A$51:$A$58</xm:f>
          </x14:formula1>
          <xm:sqref>J49:J58 J113:J122 J143:J152 J172:J181 J201:J210 J230:J239</xm:sqref>
        </x14:dataValidation>
        <x14:dataValidation type="list" allowBlank="1" showInputMessage="1" showErrorMessage="1" promptTitle="Menù a tendina / Dropdown menu" prompt="Seleziona una delle opzioni / Select one option">
          <x14:formula1>
            <xm:f>Page_2!$A$35:$A$41</xm:f>
          </x14:formula1>
          <xm:sqref>I49:I58 I113:I122 I143:I152 I172:I181 I201:I210 I230:I239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IZ286"/>
  <sheetViews>
    <sheetView view="pageBreakPreview" zoomScale="70" zoomScaleNormal="80" zoomScaleSheetLayoutView="70" zoomScalePageLayoutView="85" workbookViewId="0">
      <selection activeCell="C29" sqref="C29"/>
    </sheetView>
  </sheetViews>
  <sheetFormatPr defaultColWidth="9.140625" defaultRowHeight="15" customHeight="1"/>
  <cols>
    <col min="1" max="1" width="33.28515625" style="2" customWidth="1"/>
    <col min="2" max="2" width="13.28515625" style="2" customWidth="1"/>
    <col min="3" max="3" width="14.42578125" style="2" customWidth="1"/>
    <col min="4" max="4" width="17.140625" style="2" customWidth="1"/>
    <col min="5" max="5" width="14.5703125" style="2" customWidth="1"/>
    <col min="6" max="6" width="14.28515625" style="2" customWidth="1"/>
    <col min="7" max="7" width="14" style="2" customWidth="1"/>
    <col min="8" max="8" width="14.7109375" style="2" customWidth="1"/>
    <col min="9" max="9" width="15.7109375" style="2" customWidth="1"/>
    <col min="10" max="10" width="14.28515625" style="2" customWidth="1"/>
    <col min="11" max="11" width="19.85546875" style="2" customWidth="1"/>
    <col min="12" max="12" width="14.140625" style="2" customWidth="1"/>
    <col min="13" max="14" width="14.5703125" style="2" customWidth="1"/>
    <col min="15" max="16" width="17.28515625" style="2" customWidth="1"/>
    <col min="17" max="18" width="17.28515625" style="2" hidden="1" customWidth="1"/>
    <col min="19" max="19" width="10.42578125" style="2" hidden="1" customWidth="1"/>
    <col min="20" max="20" width="9" style="2" hidden="1" customWidth="1"/>
    <col min="21" max="21" width="6.85546875" style="2" hidden="1" customWidth="1"/>
    <col min="22" max="25" width="13.140625" style="2" hidden="1" customWidth="1"/>
    <col min="26" max="58" width="13.140625" style="2" customWidth="1"/>
    <col min="59" max="16384" width="9.140625" style="2"/>
  </cols>
  <sheetData>
    <row r="1" spans="1:18" ht="18" customHeight="1">
      <c r="A1" s="95" t="s">
        <v>98</v>
      </c>
      <c r="B1" s="1"/>
      <c r="C1" s="1"/>
      <c r="D1" s="1"/>
      <c r="E1" s="1"/>
      <c r="F1" s="1"/>
      <c r="G1" s="1"/>
      <c r="H1" s="1"/>
      <c r="I1" s="1"/>
      <c r="J1" s="1"/>
      <c r="K1" s="1"/>
      <c r="L1" s="1"/>
      <c r="M1" s="1"/>
      <c r="N1" s="1"/>
      <c r="O1" s="1"/>
      <c r="P1" s="1"/>
      <c r="Q1" s="1"/>
      <c r="R1" s="1"/>
    </row>
    <row r="2" spans="1:18" ht="10.5" customHeight="1">
      <c r="A2" s="3"/>
      <c r="B2" s="4"/>
      <c r="C2" s="4"/>
      <c r="D2" s="4"/>
      <c r="E2" s="4"/>
      <c r="F2" s="4"/>
      <c r="G2" s="4"/>
      <c r="H2" s="4"/>
      <c r="I2" s="4"/>
      <c r="J2" s="4"/>
      <c r="K2" s="4"/>
      <c r="L2" s="4"/>
      <c r="M2" s="4"/>
      <c r="N2" s="4"/>
      <c r="O2" s="1"/>
      <c r="P2" s="1"/>
      <c r="Q2" s="1"/>
      <c r="R2" s="1"/>
    </row>
    <row r="3" spans="1:18" ht="30" customHeight="1">
      <c r="A3" s="385" t="s">
        <v>96</v>
      </c>
      <c r="B3" s="385"/>
      <c r="C3" s="385"/>
      <c r="D3" s="386"/>
      <c r="E3" s="386"/>
      <c r="F3" s="68" t="s">
        <v>2</v>
      </c>
      <c r="G3" s="69"/>
      <c r="H3" s="67"/>
      <c r="I3" s="67"/>
      <c r="J3" s="5"/>
      <c r="K3" s="5"/>
      <c r="L3" s="5"/>
      <c r="M3" s="5"/>
      <c r="N3" s="5"/>
      <c r="O3" s="1"/>
      <c r="P3" s="1"/>
      <c r="Q3" s="1"/>
      <c r="R3" s="1"/>
    </row>
    <row r="4" spans="1:18" ht="15" customHeight="1">
      <c r="A4" s="387" t="s">
        <v>97</v>
      </c>
      <c r="B4" s="387"/>
      <c r="C4" s="387"/>
      <c r="D4" s="388" t="str">
        <f>Page_2!A19</f>
        <v>PP3</v>
      </c>
      <c r="E4" s="388"/>
      <c r="F4" s="68" t="s">
        <v>53</v>
      </c>
      <c r="G4" s="69"/>
      <c r="H4" s="67"/>
      <c r="I4" s="67"/>
      <c r="J4" s="5"/>
      <c r="K4" s="5"/>
      <c r="L4" s="5"/>
      <c r="M4" s="5"/>
      <c r="N4" s="5"/>
      <c r="O4" s="1"/>
      <c r="P4" s="1"/>
      <c r="Q4" s="1"/>
      <c r="R4" s="1"/>
    </row>
    <row r="5" spans="1:18" ht="15" customHeight="1">
      <c r="A5" s="387" t="s">
        <v>190</v>
      </c>
      <c r="B5" s="387"/>
      <c r="C5" s="387"/>
      <c r="D5" s="386"/>
      <c r="E5" s="386"/>
      <c r="F5" s="68" t="s">
        <v>5</v>
      </c>
      <c r="G5" s="69"/>
      <c r="H5" s="67"/>
      <c r="I5" s="67"/>
      <c r="J5" s="5"/>
      <c r="K5" s="5"/>
      <c r="L5" s="5"/>
      <c r="M5" s="5"/>
      <c r="N5" s="5"/>
      <c r="O5" s="1"/>
      <c r="P5" s="1"/>
      <c r="Q5" s="1"/>
      <c r="R5" s="1"/>
    </row>
    <row r="6" spans="1:18" ht="15" customHeight="1">
      <c r="A6" s="387" t="s">
        <v>48</v>
      </c>
      <c r="B6" s="387"/>
      <c r="C6" s="387"/>
      <c r="D6" s="386"/>
      <c r="E6" s="386"/>
      <c r="F6" s="68" t="s">
        <v>7</v>
      </c>
      <c r="G6" s="69"/>
      <c r="H6" s="67"/>
      <c r="I6" s="67"/>
      <c r="J6" s="5"/>
      <c r="K6" s="5"/>
      <c r="L6" s="5"/>
      <c r="M6" s="5"/>
      <c r="N6" s="5"/>
      <c r="O6" s="1"/>
      <c r="P6" s="1"/>
      <c r="Q6" s="1"/>
      <c r="R6" s="1"/>
    </row>
    <row r="7" spans="1:18" ht="32.25" customHeight="1">
      <c r="A7" s="387" t="s">
        <v>49</v>
      </c>
      <c r="B7" s="387"/>
      <c r="C7" s="387"/>
      <c r="D7" s="386"/>
      <c r="E7" s="386"/>
      <c r="F7" s="68" t="s">
        <v>54</v>
      </c>
      <c r="G7" s="70"/>
      <c r="H7" s="67"/>
      <c r="I7" s="67"/>
      <c r="J7" s="301"/>
      <c r="K7" s="301"/>
      <c r="L7" s="5"/>
      <c r="M7" s="5"/>
      <c r="N7" s="5"/>
      <c r="O7" s="1"/>
      <c r="P7" s="1"/>
      <c r="Q7" s="1"/>
      <c r="R7" s="1"/>
    </row>
    <row r="8" spans="1:18" ht="12.75" customHeight="1">
      <c r="A8" s="1"/>
      <c r="B8" s="1"/>
      <c r="C8" s="6"/>
      <c r="D8" s="1"/>
      <c r="E8" s="1"/>
      <c r="F8" s="1"/>
      <c r="G8" s="1"/>
      <c r="H8" s="1"/>
      <c r="I8" s="7"/>
      <c r="J8" s="1"/>
      <c r="K8" s="1"/>
      <c r="L8" s="1"/>
      <c r="M8" s="1"/>
      <c r="N8" s="1"/>
      <c r="O8" s="1"/>
      <c r="P8" s="1"/>
      <c r="Q8" s="1"/>
      <c r="R8" s="1"/>
    </row>
    <row r="9" spans="1:18" ht="12.75" customHeight="1">
      <c r="A9" s="1"/>
      <c r="B9" s="1"/>
      <c r="C9" s="1"/>
      <c r="D9" s="1"/>
      <c r="E9" s="1"/>
      <c r="F9" s="1"/>
      <c r="G9" s="1"/>
      <c r="H9" s="1"/>
      <c r="I9" s="7"/>
      <c r="J9" s="1"/>
      <c r="K9" s="1"/>
      <c r="L9" s="1"/>
      <c r="M9" s="1"/>
      <c r="N9" s="1"/>
      <c r="O9" s="1"/>
      <c r="P9" s="1"/>
      <c r="Q9" s="1"/>
      <c r="R9" s="1"/>
    </row>
    <row r="10" spans="1:18" ht="16.5" customHeight="1">
      <c r="A10" s="95" t="s">
        <v>99</v>
      </c>
      <c r="B10" s="1"/>
      <c r="C10" s="1"/>
      <c r="D10" s="1"/>
      <c r="E10" s="1"/>
      <c r="F10" s="1"/>
      <c r="G10" s="1"/>
      <c r="H10" s="1"/>
      <c r="I10" s="7"/>
      <c r="J10" s="1"/>
      <c r="K10" s="1"/>
      <c r="L10" s="1"/>
      <c r="M10" s="1"/>
      <c r="N10" s="1"/>
      <c r="O10" s="1"/>
      <c r="P10" s="1"/>
      <c r="Q10" s="1"/>
      <c r="R10" s="1"/>
    </row>
    <row r="11" spans="1:18" ht="3.75" customHeight="1">
      <c r="A11" s="8"/>
      <c r="B11" s="1"/>
      <c r="C11" s="1"/>
      <c r="D11" s="1"/>
      <c r="E11" s="1"/>
      <c r="F11" s="1"/>
      <c r="G11" s="1"/>
      <c r="H11" s="1"/>
      <c r="I11" s="7"/>
      <c r="J11" s="1"/>
      <c r="K11" s="1"/>
      <c r="L11" s="1"/>
      <c r="M11" s="1"/>
      <c r="N11" s="1"/>
      <c r="O11" s="1"/>
      <c r="P11" s="1"/>
      <c r="Q11" s="1"/>
      <c r="R11" s="1"/>
    </row>
    <row r="12" spans="1:18" ht="18.75" customHeight="1">
      <c r="A12" s="387" t="s">
        <v>40</v>
      </c>
      <c r="B12" s="387"/>
      <c r="C12" s="387"/>
      <c r="D12" s="71">
        <f>D14*D15</f>
        <v>0</v>
      </c>
      <c r="E12" s="1"/>
      <c r="F12" s="1"/>
      <c r="G12" s="1"/>
      <c r="H12" s="1"/>
      <c r="I12" s="7"/>
      <c r="J12" s="1"/>
      <c r="K12" s="1"/>
      <c r="L12" s="1"/>
      <c r="M12" s="1"/>
      <c r="N12" s="1"/>
      <c r="O12" s="1"/>
      <c r="P12" s="1"/>
      <c r="Q12" s="1"/>
      <c r="R12" s="1"/>
    </row>
    <row r="13" spans="1:18" ht="27.75" customHeight="1">
      <c r="A13" s="387" t="s">
        <v>176</v>
      </c>
      <c r="B13" s="387"/>
      <c r="C13" s="387"/>
      <c r="D13" s="72">
        <f>D14-D12</f>
        <v>0</v>
      </c>
      <c r="E13" s="5"/>
      <c r="F13" s="1"/>
      <c r="G13" s="1"/>
      <c r="H13" s="1"/>
      <c r="I13" s="7"/>
      <c r="J13" s="1"/>
      <c r="K13" s="1"/>
      <c r="L13" s="1"/>
      <c r="M13" s="1"/>
      <c r="N13" s="1"/>
      <c r="O13" s="1"/>
      <c r="P13" s="1"/>
      <c r="Q13" s="1"/>
      <c r="R13" s="1"/>
    </row>
    <row r="14" spans="1:18" ht="27.75" customHeight="1">
      <c r="A14" s="387" t="s">
        <v>56</v>
      </c>
      <c r="B14" s="387"/>
      <c r="C14" s="387"/>
      <c r="D14" s="72">
        <f>I267</f>
        <v>0</v>
      </c>
      <c r="E14" s="5"/>
      <c r="F14" s="310">
        <v>0.85</v>
      </c>
      <c r="G14" s="1"/>
      <c r="H14" s="1"/>
      <c r="I14" s="7"/>
      <c r="J14" s="1"/>
      <c r="K14" s="1"/>
      <c r="L14" s="1"/>
      <c r="M14" s="1"/>
      <c r="N14" s="1"/>
      <c r="O14" s="1"/>
      <c r="P14" s="1"/>
      <c r="Q14" s="1"/>
      <c r="R14" s="1"/>
    </row>
    <row r="15" spans="1:18" ht="30.75" customHeight="1">
      <c r="A15" s="387" t="s">
        <v>100</v>
      </c>
      <c r="B15" s="387"/>
      <c r="C15" s="387"/>
      <c r="D15" s="312">
        <v>0.85</v>
      </c>
      <c r="E15" s="5"/>
      <c r="F15" s="310">
        <v>0.5</v>
      </c>
      <c r="G15" s="1"/>
      <c r="H15" s="1"/>
      <c r="I15" s="7"/>
      <c r="J15" s="1"/>
      <c r="K15" s="1"/>
      <c r="L15" s="1"/>
      <c r="M15" s="1"/>
      <c r="N15" s="1"/>
      <c r="O15" s="1"/>
      <c r="P15" s="1"/>
      <c r="Q15" s="1"/>
      <c r="R15" s="1"/>
    </row>
    <row r="16" spans="1:18" ht="33.75" customHeight="1">
      <c r="A16" s="387" t="s">
        <v>155</v>
      </c>
      <c r="B16" s="387"/>
      <c r="C16" s="387"/>
      <c r="D16" s="72">
        <f>I282</f>
        <v>0</v>
      </c>
      <c r="E16" s="1"/>
      <c r="F16" s="1"/>
      <c r="G16" s="1"/>
      <c r="H16" s="1"/>
      <c r="I16" s="7"/>
      <c r="J16" s="1"/>
      <c r="K16" s="1"/>
      <c r="L16" s="1"/>
      <c r="M16" s="1"/>
      <c r="N16" s="1"/>
      <c r="O16" s="1"/>
      <c r="P16" s="1"/>
      <c r="Q16" s="1"/>
      <c r="R16" s="1"/>
    </row>
    <row r="17" spans="1:25" ht="13.5" customHeight="1">
      <c r="A17" s="1"/>
      <c r="B17" s="1"/>
      <c r="C17" s="1"/>
      <c r="D17" s="1"/>
      <c r="E17" s="76"/>
      <c r="F17" s="76"/>
      <c r="G17" s="76"/>
      <c r="H17" s="1"/>
      <c r="I17" s="7"/>
      <c r="J17" s="1"/>
      <c r="K17" s="1"/>
      <c r="L17" s="1"/>
      <c r="M17" s="1"/>
      <c r="N17" s="1"/>
      <c r="O17" s="1"/>
      <c r="P17" s="1"/>
      <c r="Q17" s="1"/>
      <c r="R17" s="1"/>
    </row>
    <row r="18" spans="1:25" ht="16.5" customHeight="1">
      <c r="A18" s="95" t="s">
        <v>101</v>
      </c>
      <c r="B18" s="1"/>
      <c r="C18" s="1"/>
      <c r="D18" s="1"/>
      <c r="E18" s="77"/>
      <c r="F18" s="74" t="s">
        <v>104</v>
      </c>
      <c r="G18" s="76"/>
      <c r="H18" s="75"/>
      <c r="I18" s="7"/>
      <c r="J18" s="1"/>
      <c r="K18" s="1"/>
      <c r="L18" s="1"/>
      <c r="M18" s="1"/>
      <c r="N18" s="1"/>
      <c r="O18" s="1"/>
      <c r="P18" s="1"/>
      <c r="Q18" s="1"/>
      <c r="R18" s="1"/>
    </row>
    <row r="19" spans="1:25" ht="6.75" customHeight="1">
      <c r="A19" s="1"/>
      <c r="B19" s="1"/>
      <c r="C19" s="1"/>
      <c r="D19" s="1"/>
      <c r="E19" s="79"/>
      <c r="F19" s="74" t="s">
        <v>113</v>
      </c>
      <c r="G19" s="76"/>
      <c r="H19" s="75"/>
      <c r="I19" s="7"/>
      <c r="J19" s="1"/>
      <c r="K19" s="1"/>
      <c r="L19" s="1"/>
      <c r="M19" s="1"/>
      <c r="N19" s="1"/>
      <c r="O19" s="1"/>
      <c r="P19" s="1"/>
      <c r="Q19" s="1"/>
      <c r="R19" s="1"/>
    </row>
    <row r="20" spans="1:25" ht="36.75" customHeight="1">
      <c r="A20" s="361" t="s">
        <v>102</v>
      </c>
      <c r="B20" s="361"/>
      <c r="C20" s="361"/>
      <c r="D20" s="73" t="s">
        <v>203</v>
      </c>
      <c r="E20" s="79"/>
      <c r="F20" s="74" t="s">
        <v>105</v>
      </c>
      <c r="G20" s="76"/>
      <c r="H20" s="75"/>
      <c r="I20" s="7"/>
      <c r="J20" s="1"/>
      <c r="K20" s="1"/>
      <c r="L20" s="1"/>
      <c r="M20" s="1"/>
      <c r="N20" s="1"/>
      <c r="O20" s="1"/>
      <c r="P20" s="1"/>
      <c r="Q20" s="1"/>
      <c r="R20" s="1"/>
    </row>
    <row r="21" spans="1:25" ht="54" customHeight="1">
      <c r="A21" s="389" t="s">
        <v>103</v>
      </c>
      <c r="B21" s="389"/>
      <c r="C21" s="389"/>
      <c r="D21" s="300"/>
      <c r="E21" s="79"/>
      <c r="F21" s="78"/>
      <c r="G21" s="76"/>
      <c r="H21" s="75"/>
      <c r="I21" s="7"/>
      <c r="J21" s="1"/>
      <c r="K21" s="1"/>
      <c r="L21" s="1"/>
      <c r="M21" s="1"/>
      <c r="N21" s="1"/>
      <c r="O21" s="1"/>
      <c r="P21" s="1"/>
      <c r="Q21" s="1"/>
      <c r="R21" s="1"/>
    </row>
    <row r="22" spans="1:25" ht="4.5" customHeight="1">
      <c r="A22" s="1"/>
      <c r="B22" s="1"/>
      <c r="D22" s="1"/>
      <c r="E22" s="1"/>
      <c r="F22" s="1"/>
      <c r="G22" s="1"/>
      <c r="H22" s="1"/>
      <c r="I22" s="7"/>
      <c r="J22" s="1"/>
      <c r="K22" s="1"/>
      <c r="L22" s="1"/>
      <c r="M22" s="1"/>
      <c r="N22" s="1"/>
      <c r="O22" s="1"/>
      <c r="P22" s="1"/>
      <c r="Q22" s="1"/>
      <c r="R22" s="1"/>
    </row>
    <row r="23" spans="1:25" ht="18.75" customHeight="1">
      <c r="A23" s="10" t="s">
        <v>215</v>
      </c>
      <c r="B23" s="1"/>
      <c r="C23" s="1"/>
      <c r="D23" s="1"/>
      <c r="E23" s="1"/>
      <c r="F23" s="1"/>
      <c r="G23" s="1"/>
      <c r="H23" s="1"/>
      <c r="I23" s="7"/>
      <c r="J23" s="1"/>
      <c r="K23" s="1"/>
      <c r="L23" s="1"/>
      <c r="M23" s="1"/>
      <c r="N23" s="1"/>
      <c r="O23" s="1"/>
      <c r="P23" s="1"/>
      <c r="Q23" s="1"/>
      <c r="R23" s="1"/>
    </row>
    <row r="24" spans="1:25" ht="3.75" customHeight="1">
      <c r="A24" s="11"/>
      <c r="B24" s="1"/>
      <c r="C24" s="1"/>
      <c r="D24" s="1"/>
      <c r="G24" s="12"/>
      <c r="H24" s="12"/>
      <c r="I24" s="13"/>
    </row>
    <row r="25" spans="1:25" ht="118.5" customHeight="1">
      <c r="A25" s="127" t="s">
        <v>186</v>
      </c>
      <c r="B25" s="127" t="s">
        <v>109</v>
      </c>
      <c r="C25" s="127" t="s">
        <v>110</v>
      </c>
      <c r="D25" s="127" t="s">
        <v>223</v>
      </c>
      <c r="E25" s="14"/>
      <c r="F25" s="14"/>
      <c r="G25" s="1"/>
      <c r="H25" s="1"/>
      <c r="I25" s="1"/>
      <c r="J25" s="1"/>
      <c r="K25" s="1"/>
      <c r="L25" s="1"/>
      <c r="M25" s="1"/>
      <c r="N25" s="1"/>
      <c r="O25" s="1"/>
      <c r="P25" s="1"/>
      <c r="Q25" s="1"/>
      <c r="R25" s="1"/>
    </row>
    <row r="26" spans="1:25" ht="32.25" customHeight="1">
      <c r="A26" s="81">
        <f>D3</f>
        <v>0</v>
      </c>
      <c r="B26" s="320" t="s">
        <v>108</v>
      </c>
      <c r="C26" s="313" t="e">
        <f>D26/D$32</f>
        <v>#DIV/0!</v>
      </c>
      <c r="D26" s="83"/>
      <c r="E26" s="15"/>
      <c r="F26" s="15"/>
      <c r="G26" s="1"/>
      <c r="H26" s="1"/>
      <c r="I26" s="1"/>
      <c r="J26" s="1"/>
      <c r="K26" s="1"/>
      <c r="L26" s="1"/>
      <c r="M26" s="1"/>
      <c r="N26" s="1"/>
      <c r="O26" s="1"/>
      <c r="P26" s="1"/>
      <c r="Q26" s="1"/>
      <c r="R26" s="1"/>
    </row>
    <row r="27" spans="1:25" ht="65.25" customHeight="1">
      <c r="A27" s="311" t="s">
        <v>216</v>
      </c>
      <c r="B27" s="320" t="s">
        <v>107</v>
      </c>
      <c r="C27" s="313" t="e">
        <f>D27/D$32</f>
        <v>#DIV/0!</v>
      </c>
      <c r="D27" s="83"/>
      <c r="E27" s="131"/>
      <c r="F27" s="75"/>
      <c r="G27" s="76"/>
      <c r="H27" s="1"/>
      <c r="I27" s="1"/>
      <c r="J27" s="1"/>
      <c r="K27" s="1"/>
      <c r="L27" s="1"/>
      <c r="M27" s="1"/>
      <c r="N27" s="1"/>
      <c r="O27" s="1"/>
      <c r="P27" s="1"/>
      <c r="Q27" s="1"/>
      <c r="R27" s="1"/>
    </row>
    <row r="28" spans="1:25" ht="36.75" customHeight="1">
      <c r="A28" s="84" t="s">
        <v>106</v>
      </c>
      <c r="B28" s="82"/>
      <c r="C28" s="313" t="e">
        <f>D28/D$32</f>
        <v>#DIV/0!</v>
      </c>
      <c r="D28" s="83"/>
      <c r="E28" s="80" t="s">
        <v>107</v>
      </c>
      <c r="F28" s="75"/>
      <c r="G28" s="76"/>
      <c r="H28" s="1"/>
      <c r="I28" s="1"/>
      <c r="J28" s="1"/>
      <c r="K28" s="1"/>
      <c r="L28" s="1"/>
      <c r="M28" s="1"/>
      <c r="N28" s="1"/>
      <c r="O28" s="1"/>
      <c r="P28" s="1"/>
      <c r="Q28" s="1"/>
      <c r="R28" s="1"/>
    </row>
    <row r="29" spans="1:25" ht="40.5" customHeight="1">
      <c r="A29" s="84" t="s">
        <v>217</v>
      </c>
      <c r="B29" s="82"/>
      <c r="C29" s="313" t="e">
        <f>D29/D$32</f>
        <v>#DIV/0!</v>
      </c>
      <c r="D29" s="83"/>
      <c r="E29" s="80" t="s">
        <v>108</v>
      </c>
      <c r="F29" s="80"/>
      <c r="G29" s="76"/>
      <c r="H29" s="1"/>
      <c r="I29" s="1"/>
      <c r="J29" s="1"/>
      <c r="K29" s="1"/>
      <c r="L29" s="1"/>
      <c r="M29" s="1"/>
      <c r="N29" s="1"/>
      <c r="O29" s="1"/>
      <c r="P29" s="1"/>
      <c r="Q29" s="1"/>
      <c r="R29" s="1"/>
    </row>
    <row r="30" spans="1:25" ht="33.75" customHeight="1">
      <c r="A30" s="385" t="s">
        <v>111</v>
      </c>
      <c r="B30" s="385"/>
      <c r="C30" s="314" t="e">
        <f>D30/D32</f>
        <v>#DIV/0!</v>
      </c>
      <c r="D30" s="315">
        <f>SUMIF(B26:B29,"pubblico / public",D26:D29)</f>
        <v>0</v>
      </c>
      <c r="E30" s="132"/>
      <c r="F30" s="80"/>
      <c r="G30" s="76"/>
      <c r="H30" s="1"/>
      <c r="I30" s="1"/>
      <c r="J30" s="1"/>
      <c r="K30" s="1"/>
      <c r="L30" s="1"/>
      <c r="M30" s="1"/>
      <c r="N30" s="1"/>
      <c r="O30" s="1"/>
      <c r="P30" s="1"/>
      <c r="Q30" s="1"/>
      <c r="R30" s="1"/>
      <c r="S30" s="100" t="s">
        <v>159</v>
      </c>
      <c r="T30" s="100" t="s">
        <v>29</v>
      </c>
      <c r="U30" s="100" t="s">
        <v>132</v>
      </c>
      <c r="V30" s="100" t="s">
        <v>14</v>
      </c>
      <c r="W30" s="100" t="str">
        <f>Page_2!A35</f>
        <v>WP0</v>
      </c>
      <c r="X30" s="100" t="str">
        <f>Page_2!A51</f>
        <v>P0</v>
      </c>
      <c r="Y30" s="100" t="s">
        <v>157</v>
      </c>
    </row>
    <row r="31" spans="1:25" ht="32.25" customHeight="1">
      <c r="A31" s="385" t="s">
        <v>112</v>
      </c>
      <c r="B31" s="385"/>
      <c r="C31" s="314" t="e">
        <f>D31/D32</f>
        <v>#DIV/0!</v>
      </c>
      <c r="D31" s="315">
        <f>SUMIF(B26:B29,"privato / private",D26:D29)</f>
        <v>0</v>
      </c>
      <c r="E31" s="132"/>
      <c r="F31" s="80"/>
      <c r="G31" s="76"/>
      <c r="H31" s="1"/>
      <c r="I31" s="1"/>
      <c r="J31" s="1"/>
      <c r="K31" s="1"/>
      <c r="L31" s="1"/>
      <c r="M31" s="1"/>
      <c r="N31" s="1"/>
      <c r="O31" s="1"/>
      <c r="P31" s="1"/>
      <c r="Q31" s="1"/>
      <c r="R31" s="1"/>
      <c r="S31" s="100" t="s">
        <v>169</v>
      </c>
      <c r="T31" s="100" t="s">
        <v>30</v>
      </c>
      <c r="U31" s="100" t="s">
        <v>133</v>
      </c>
      <c r="V31" s="100" t="s">
        <v>18</v>
      </c>
      <c r="W31" s="100" t="str">
        <f>Page_2!A36</f>
        <v>WP1</v>
      </c>
      <c r="X31" s="100" t="str">
        <f>Page_2!A52</f>
        <v>P1</v>
      </c>
      <c r="Y31" s="100" t="s">
        <v>113</v>
      </c>
    </row>
    <row r="32" spans="1:25" ht="20.25" customHeight="1">
      <c r="A32" s="122" t="s">
        <v>13</v>
      </c>
      <c r="B32" s="123"/>
      <c r="C32" s="124"/>
      <c r="D32" s="85">
        <f>D30+D31</f>
        <v>0</v>
      </c>
      <c r="E32" s="5"/>
      <c r="F32" s="5"/>
      <c r="G32" s="5"/>
      <c r="H32" s="5"/>
      <c r="I32" s="5"/>
      <c r="J32" s="5"/>
      <c r="K32" s="5"/>
      <c r="L32" s="5"/>
      <c r="M32" s="5"/>
      <c r="N32" s="5"/>
      <c r="O32" s="1"/>
      <c r="P32" s="1"/>
      <c r="Q32" s="1"/>
      <c r="R32" s="1"/>
      <c r="S32" s="100" t="s">
        <v>160</v>
      </c>
      <c r="T32" s="100" t="s">
        <v>127</v>
      </c>
      <c r="V32" s="100" t="s">
        <v>19</v>
      </c>
      <c r="W32" s="100" t="str">
        <f>Page_2!A37</f>
        <v>WP2</v>
      </c>
      <c r="X32" s="100" t="str">
        <f>Page_2!A53</f>
        <v>P2</v>
      </c>
    </row>
    <row r="33" spans="1:260" ht="18.75" customHeight="1">
      <c r="A33" s="5"/>
      <c r="B33" s="5"/>
      <c r="C33" s="5"/>
      <c r="D33" s="5"/>
      <c r="E33" s="5"/>
      <c r="F33" s="5"/>
      <c r="G33" s="5"/>
      <c r="H33" s="5"/>
      <c r="I33" s="5"/>
      <c r="J33" s="5"/>
      <c r="K33" s="5"/>
      <c r="L33" s="5"/>
      <c r="M33" s="5"/>
      <c r="N33" s="5"/>
      <c r="O33" s="1"/>
      <c r="P33" s="1"/>
      <c r="Q33" s="1"/>
      <c r="R33" s="1"/>
      <c r="S33" s="100" t="s">
        <v>158</v>
      </c>
      <c r="T33" s="100" t="s">
        <v>128</v>
      </c>
      <c r="U33" s="100"/>
      <c r="V33" s="100" t="s">
        <v>20</v>
      </c>
      <c r="W33" s="100" t="str">
        <f>Page_2!A38</f>
        <v>WP3</v>
      </c>
      <c r="X33" s="100" t="str">
        <f>Page_2!A54</f>
        <v>P3</v>
      </c>
    </row>
    <row r="34" spans="1:260" ht="16.5" customHeight="1">
      <c r="A34" s="301"/>
      <c r="B34" s="301"/>
      <c r="C34" s="301"/>
      <c r="D34" s="301"/>
      <c r="E34" s="17"/>
      <c r="F34" s="17"/>
      <c r="G34" s="17"/>
      <c r="H34" s="17"/>
      <c r="I34" s="17"/>
      <c r="J34" s="17"/>
      <c r="K34" s="17"/>
      <c r="L34" s="17"/>
      <c r="M34" s="17"/>
      <c r="N34" s="17"/>
      <c r="O34" s="1"/>
      <c r="P34" s="1"/>
      <c r="Q34" s="1"/>
      <c r="R34" s="1"/>
      <c r="S34" s="100" t="s">
        <v>161</v>
      </c>
      <c r="T34" s="100" t="s">
        <v>129</v>
      </c>
      <c r="U34" s="100"/>
      <c r="V34" s="100"/>
      <c r="W34" s="100" t="str">
        <f>Page_2!A39</f>
        <v>WP4</v>
      </c>
      <c r="X34" s="100" t="str">
        <f>Page_2!A55</f>
        <v>P4</v>
      </c>
    </row>
    <row r="35" spans="1:260" ht="18" customHeight="1">
      <c r="A35" s="95" t="s">
        <v>114</v>
      </c>
      <c r="B35" s="95"/>
      <c r="C35" s="95"/>
      <c r="D35" s="95"/>
      <c r="E35" s="95"/>
      <c r="F35" s="95"/>
      <c r="G35" s="95"/>
      <c r="H35" s="95"/>
      <c r="I35" s="95"/>
      <c r="J35" s="95"/>
      <c r="K35" s="95"/>
      <c r="L35" s="95"/>
      <c r="M35" s="95"/>
      <c r="N35" s="95"/>
      <c r="O35" s="1"/>
      <c r="P35" s="1"/>
      <c r="Q35" s="1"/>
      <c r="R35" s="1"/>
      <c r="S35" s="100" t="s">
        <v>162</v>
      </c>
      <c r="T35" s="100" t="s">
        <v>130</v>
      </c>
      <c r="U35" s="100"/>
      <c r="V35" s="101"/>
      <c r="W35" s="100" t="str">
        <f>Page_2!A40</f>
        <v>WP5</v>
      </c>
      <c r="X35" s="100" t="str">
        <f>Page_2!A56</f>
        <v>P5</v>
      </c>
    </row>
    <row r="36" spans="1:260" ht="7.5" customHeight="1">
      <c r="A36" s="390"/>
      <c r="B36" s="390"/>
      <c r="C36" s="390"/>
      <c r="D36" s="390"/>
      <c r="E36" s="390"/>
      <c r="F36" s="390"/>
      <c r="G36" s="390"/>
      <c r="H36" s="390"/>
      <c r="I36" s="390"/>
      <c r="J36" s="390"/>
      <c r="K36" s="390"/>
      <c r="L36" s="390"/>
      <c r="M36" s="390"/>
      <c r="N36" s="301"/>
      <c r="O36" s="1"/>
      <c r="P36" s="1"/>
      <c r="Q36" s="1"/>
      <c r="R36" s="1"/>
      <c r="S36" s="100" t="s">
        <v>170</v>
      </c>
      <c r="T36" s="100" t="s">
        <v>131</v>
      </c>
      <c r="U36" s="100"/>
      <c r="V36" s="101"/>
      <c r="W36" s="100" t="str">
        <f>Page_2!A41</f>
        <v>WP6</v>
      </c>
      <c r="X36" s="100" t="str">
        <f>Page_2!A57</f>
        <v>P6</v>
      </c>
    </row>
    <row r="37" spans="1:260" ht="16.5" customHeight="1">
      <c r="A37" s="95" t="s">
        <v>115</v>
      </c>
      <c r="B37" s="95"/>
      <c r="C37" s="95"/>
      <c r="D37" s="95"/>
      <c r="E37" s="52"/>
      <c r="F37" s="52"/>
      <c r="G37" s="95"/>
      <c r="H37" s="95"/>
      <c r="I37" s="95"/>
      <c r="J37" s="95"/>
      <c r="K37" s="95"/>
      <c r="L37" s="95"/>
      <c r="M37" s="95"/>
      <c r="N37" s="95"/>
      <c r="O37" s="1"/>
      <c r="P37" s="1"/>
      <c r="Q37" s="1"/>
      <c r="R37" s="1"/>
      <c r="S37" s="100" t="s">
        <v>163</v>
      </c>
      <c r="T37" s="100"/>
      <c r="U37" s="100"/>
      <c r="V37" s="101"/>
      <c r="W37" s="100"/>
      <c r="X37" s="100" t="str">
        <f>Page_2!A58</f>
        <v>P7</v>
      </c>
    </row>
    <row r="38" spans="1:260" ht="7.5" customHeight="1">
      <c r="A38" s="120"/>
      <c r="B38" s="120"/>
      <c r="C38" s="120"/>
      <c r="D38" s="120"/>
      <c r="E38" s="288"/>
      <c r="F38" s="288"/>
      <c r="G38" s="120"/>
      <c r="H38" s="120"/>
      <c r="I38" s="120"/>
      <c r="J38" s="120"/>
      <c r="K38" s="120"/>
      <c r="L38" s="120"/>
      <c r="M38" s="120"/>
      <c r="N38" s="120"/>
      <c r="O38" s="1"/>
      <c r="P38" s="1"/>
      <c r="Q38" s="1"/>
      <c r="R38" s="1"/>
      <c r="S38" s="100" t="s">
        <v>172</v>
      </c>
      <c r="T38" s="96"/>
      <c r="U38" s="96"/>
      <c r="V38" s="99"/>
      <c r="W38" s="96"/>
      <c r="X38" s="96"/>
    </row>
    <row r="39" spans="1:260" ht="33.75" customHeight="1">
      <c r="A39" s="361" t="s">
        <v>102</v>
      </c>
      <c r="B39" s="361"/>
      <c r="C39" s="361"/>
      <c r="D39" s="73" t="s">
        <v>203</v>
      </c>
      <c r="E39" s="290" t="s">
        <v>104</v>
      </c>
      <c r="F39" s="289"/>
      <c r="G39" s="18"/>
      <c r="H39" s="18"/>
      <c r="I39" s="18"/>
      <c r="J39" s="18"/>
      <c r="K39" s="18"/>
      <c r="L39" s="18"/>
      <c r="M39" s="18"/>
      <c r="N39" s="18"/>
      <c r="O39" s="18"/>
      <c r="P39" s="18"/>
      <c r="Q39" s="18"/>
      <c r="R39" s="18"/>
      <c r="S39" s="100" t="s">
        <v>164</v>
      </c>
      <c r="T39" s="27"/>
      <c r="V39" s="28"/>
      <c r="W39" s="27"/>
      <c r="X39" s="27"/>
    </row>
    <row r="40" spans="1:260" ht="72" customHeight="1">
      <c r="A40" s="389" t="s">
        <v>117</v>
      </c>
      <c r="B40" s="389"/>
      <c r="C40" s="389"/>
      <c r="D40" s="82" t="s">
        <v>113</v>
      </c>
      <c r="E40" s="290" t="s">
        <v>113</v>
      </c>
      <c r="F40" s="289"/>
      <c r="G40" s="18"/>
      <c r="H40" s="18"/>
      <c r="I40" s="18"/>
      <c r="J40" s="18"/>
      <c r="K40" s="18"/>
      <c r="L40" s="18"/>
      <c r="M40" s="18"/>
      <c r="N40" s="18"/>
      <c r="O40" s="18"/>
      <c r="P40" s="18"/>
      <c r="Q40" s="18"/>
      <c r="R40" s="18"/>
      <c r="S40" s="100" t="s">
        <v>165</v>
      </c>
      <c r="T40" s="27"/>
      <c r="X40" s="27"/>
    </row>
    <row r="41" spans="1:260" ht="7.5" customHeight="1">
      <c r="A41" s="5"/>
      <c r="B41" s="5"/>
      <c r="C41" s="5"/>
      <c r="D41" s="5"/>
      <c r="E41" s="5"/>
      <c r="F41" s="5"/>
      <c r="G41" s="5"/>
      <c r="H41" s="5"/>
      <c r="I41" s="5"/>
      <c r="J41" s="5"/>
      <c r="K41" s="5"/>
      <c r="L41" s="5"/>
      <c r="M41" s="5"/>
      <c r="N41" s="5"/>
      <c r="O41" s="1"/>
      <c r="P41" s="1"/>
      <c r="Q41" s="1"/>
      <c r="R41" s="1"/>
      <c r="S41" s="100" t="s">
        <v>166</v>
      </c>
      <c r="T41" s="27"/>
      <c r="V41" s="121"/>
      <c r="X41" s="27"/>
      <c r="Y41" s="121"/>
    </row>
    <row r="42" spans="1:260" ht="17.25" customHeight="1">
      <c r="A42" s="10" t="s">
        <v>116</v>
      </c>
      <c r="B42" s="1"/>
      <c r="C42" s="1"/>
      <c r="D42" s="1"/>
      <c r="E42" s="1"/>
      <c r="F42" s="1"/>
      <c r="G42" s="1"/>
      <c r="H42" s="1"/>
      <c r="I42" s="7"/>
      <c r="J42" s="1"/>
      <c r="K42" s="1"/>
      <c r="L42" s="1"/>
      <c r="M42" s="1"/>
      <c r="N42" s="1"/>
      <c r="O42" s="1"/>
      <c r="P42" s="1"/>
      <c r="Q42" s="1"/>
      <c r="R42" s="1"/>
      <c r="S42" s="100" t="s">
        <v>171</v>
      </c>
      <c r="T42" s="27"/>
      <c r="U42" s="27"/>
      <c r="V42" s="121"/>
      <c r="X42" s="27"/>
      <c r="Y42" s="121"/>
    </row>
    <row r="43" spans="1:260" ht="4.5" customHeight="1">
      <c r="A43" s="5"/>
      <c r="B43" s="5"/>
      <c r="C43" s="5"/>
      <c r="D43" s="5"/>
      <c r="E43" s="5"/>
      <c r="F43" s="5"/>
      <c r="G43" s="5"/>
      <c r="H43" s="5"/>
      <c r="I43" s="5"/>
      <c r="J43" s="5"/>
      <c r="K43" s="5"/>
      <c r="L43" s="5"/>
      <c r="M43" s="5"/>
      <c r="N43" s="5"/>
      <c r="O43" s="1"/>
      <c r="P43" s="1"/>
      <c r="Q43" s="1"/>
      <c r="R43" s="1"/>
      <c r="S43" s="100" t="s">
        <v>167</v>
      </c>
      <c r="T43" s="370"/>
      <c r="U43" s="370"/>
      <c r="V43" s="293"/>
      <c r="W43" s="12"/>
      <c r="X43" s="30"/>
      <c r="Y43" s="293"/>
    </row>
    <row r="44" spans="1:260" ht="15" customHeight="1">
      <c r="A44" s="95" t="s">
        <v>118</v>
      </c>
      <c r="B44" s="21"/>
      <c r="C44" s="21"/>
      <c r="D44" s="21"/>
      <c r="E44" s="21"/>
      <c r="F44" s="21"/>
      <c r="G44" s="21"/>
      <c r="H44" s="21"/>
      <c r="I44" s="21"/>
      <c r="J44" s="21"/>
      <c r="K44" s="21"/>
      <c r="L44" s="21"/>
      <c r="M44" s="21"/>
      <c r="N44" s="21"/>
      <c r="O44" s="5"/>
      <c r="P44" s="5"/>
      <c r="Q44" s="5"/>
      <c r="R44" s="5"/>
      <c r="S44" s="100" t="s">
        <v>168</v>
      </c>
      <c r="T44" s="370"/>
      <c r="U44" s="370"/>
      <c r="V44" s="293"/>
      <c r="X44" s="30"/>
      <c r="Y44" s="293"/>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row>
    <row r="45" spans="1:260" ht="6.75" customHeight="1">
      <c r="A45" s="23"/>
      <c r="B45" s="23"/>
      <c r="C45" s="23"/>
      <c r="D45" s="23"/>
      <c r="E45" s="23"/>
      <c r="F45" s="23"/>
      <c r="G45" s="23"/>
      <c r="H45" s="23"/>
      <c r="I45" s="23"/>
      <c r="J45" s="23"/>
      <c r="K45" s="23"/>
      <c r="L45" s="23"/>
      <c r="M45" s="23"/>
      <c r="N45" s="23"/>
      <c r="O45" s="23"/>
      <c r="P45" s="23"/>
      <c r="Q45" s="23"/>
      <c r="R45" s="23"/>
      <c r="S45" s="100" t="s">
        <v>54</v>
      </c>
      <c r="T45" s="370"/>
      <c r="U45" s="370"/>
      <c r="V45" s="293"/>
      <c r="X45" s="30"/>
      <c r="Y45" s="293"/>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row>
    <row r="46" spans="1:260" s="39" customFormat="1" ht="104.25" customHeight="1">
      <c r="A46" s="372" t="s">
        <v>214</v>
      </c>
      <c r="B46" s="372"/>
      <c r="C46" s="372"/>
      <c r="D46" s="372"/>
      <c r="E46" s="372"/>
      <c r="F46" s="372"/>
      <c r="G46" s="372"/>
      <c r="H46" s="372"/>
      <c r="I46" s="372"/>
      <c r="J46" s="372"/>
      <c r="K46" s="372"/>
      <c r="L46" s="372"/>
      <c r="M46" s="372"/>
      <c r="N46" s="372"/>
      <c r="O46" s="372"/>
      <c r="P46" s="106"/>
      <c r="Q46" s="298"/>
      <c r="R46" s="298"/>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IZ46" s="2"/>
    </row>
    <row r="47" spans="1:260" ht="23.25" customHeight="1">
      <c r="A47" s="361" t="s">
        <v>208</v>
      </c>
      <c r="B47" s="391" t="s">
        <v>28</v>
      </c>
      <c r="C47" s="391"/>
      <c r="D47" s="391"/>
      <c r="E47" s="391"/>
      <c r="F47" s="391"/>
      <c r="G47" s="392" t="s">
        <v>122</v>
      </c>
      <c r="H47" s="363" t="s">
        <v>125</v>
      </c>
      <c r="I47" s="363"/>
      <c r="J47" s="363"/>
      <c r="K47" s="363"/>
      <c r="L47" s="363"/>
      <c r="M47" s="363"/>
      <c r="N47" s="363"/>
      <c r="O47" s="363"/>
      <c r="P47" s="5"/>
      <c r="Q47" s="5"/>
      <c r="R47" s="5"/>
      <c r="S47" s="97"/>
      <c r="T47" s="97"/>
      <c r="U47" s="97"/>
      <c r="V47" s="384"/>
      <c r="W47" s="384"/>
      <c r="X47" s="384"/>
      <c r="Y47" s="384"/>
      <c r="Z47" s="360"/>
      <c r="AA47" s="360"/>
      <c r="AB47" s="360"/>
      <c r="AC47" s="360"/>
      <c r="AD47" s="360"/>
      <c r="AE47" s="360"/>
      <c r="AF47" s="360"/>
      <c r="AG47" s="360"/>
      <c r="AH47" s="360"/>
      <c r="AI47" s="360"/>
      <c r="AJ47" s="360"/>
      <c r="AK47" s="360"/>
      <c r="AL47" s="360"/>
      <c r="AM47" s="360"/>
      <c r="AN47" s="360"/>
      <c r="AO47" s="360"/>
      <c r="AP47" s="360"/>
      <c r="AQ47" s="360"/>
      <c r="AR47" s="360"/>
      <c r="AS47" s="360"/>
      <c r="AT47" s="360"/>
      <c r="AU47" s="360"/>
      <c r="AV47" s="360"/>
      <c r="AW47" s="360"/>
      <c r="AX47" s="360"/>
      <c r="AY47" s="360"/>
      <c r="AZ47" s="360"/>
      <c r="BA47" s="360"/>
      <c r="BB47" s="360"/>
      <c r="BC47" s="360"/>
      <c r="BD47" s="360"/>
      <c r="BE47" s="360"/>
      <c r="BF47" s="360"/>
    </row>
    <row r="48" spans="1:260" ht="76.5" customHeight="1">
      <c r="A48" s="361"/>
      <c r="B48" s="362" t="s">
        <v>119</v>
      </c>
      <c r="C48" s="362"/>
      <c r="D48" s="295" t="s">
        <v>120</v>
      </c>
      <c r="E48" s="362" t="s">
        <v>121</v>
      </c>
      <c r="F48" s="362"/>
      <c r="G48" s="392"/>
      <c r="H48" s="295" t="s">
        <v>156</v>
      </c>
      <c r="I48" s="302" t="s">
        <v>123</v>
      </c>
      <c r="J48" s="302" t="s">
        <v>124</v>
      </c>
      <c r="K48" s="302" t="s">
        <v>32</v>
      </c>
      <c r="L48" s="302" t="s">
        <v>134</v>
      </c>
      <c r="M48" s="302" t="s">
        <v>135</v>
      </c>
      <c r="N48" s="302" t="s">
        <v>136</v>
      </c>
      <c r="O48" s="294" t="s">
        <v>126</v>
      </c>
      <c r="P48" s="5"/>
      <c r="Q48" s="5"/>
      <c r="R48" s="5"/>
      <c r="S48" s="98"/>
      <c r="T48" s="98"/>
      <c r="U48" s="98"/>
      <c r="V48" s="299"/>
      <c r="W48" s="98"/>
      <c r="X48" s="98"/>
      <c r="AM48" s="25"/>
      <c r="AN48" s="25"/>
      <c r="AO48" s="25"/>
      <c r="AP48" s="293"/>
      <c r="AQ48" s="25"/>
      <c r="AR48" s="25"/>
      <c r="AS48" s="25"/>
      <c r="AT48" s="293"/>
      <c r="AU48" s="25"/>
      <c r="AV48" s="25"/>
      <c r="AW48" s="25"/>
      <c r="AX48" s="293"/>
      <c r="AY48" s="25"/>
      <c r="AZ48" s="25"/>
      <c r="BA48" s="25"/>
      <c r="BB48" s="293"/>
      <c r="BC48" s="25"/>
      <c r="BD48" s="25"/>
      <c r="BE48" s="25"/>
      <c r="BF48" s="360"/>
    </row>
    <row r="49" spans="1:58" ht="23.25" customHeight="1">
      <c r="A49" s="361"/>
      <c r="B49" s="383"/>
      <c r="C49" s="383"/>
      <c r="D49" s="304"/>
      <c r="E49" s="359"/>
      <c r="F49" s="359"/>
      <c r="G49" s="305"/>
      <c r="H49" s="305"/>
      <c r="I49" s="305"/>
      <c r="J49" s="305"/>
      <c r="K49" s="305"/>
      <c r="L49" s="305"/>
      <c r="M49" s="305"/>
      <c r="N49" s="321"/>
      <c r="O49" s="279">
        <f t="shared" ref="O49:O58" si="0">M49*N49</f>
        <v>0</v>
      </c>
      <c r="P49" s="5"/>
      <c r="Q49" s="5"/>
      <c r="R49" s="5"/>
      <c r="AM49" s="29"/>
      <c r="AN49" s="29"/>
      <c r="AO49" s="29"/>
      <c r="AP49" s="29"/>
      <c r="AQ49" s="29"/>
      <c r="AR49" s="29"/>
      <c r="AS49" s="29"/>
      <c r="AT49" s="29"/>
      <c r="AU49" s="29"/>
      <c r="AV49" s="29"/>
      <c r="AW49" s="29"/>
      <c r="AX49" s="29"/>
      <c r="AY49" s="29"/>
      <c r="AZ49" s="29"/>
      <c r="BA49" s="29"/>
      <c r="BB49" s="29"/>
      <c r="BC49" s="29"/>
      <c r="BD49" s="29"/>
      <c r="BE49" s="29"/>
      <c r="BF49" s="29"/>
    </row>
    <row r="50" spans="1:58" ht="23.25" customHeight="1">
      <c r="A50" s="361"/>
      <c r="B50" s="383"/>
      <c r="C50" s="383"/>
      <c r="D50" s="304"/>
      <c r="E50" s="359"/>
      <c r="F50" s="359"/>
      <c r="G50" s="305"/>
      <c r="H50" s="305"/>
      <c r="I50" s="305"/>
      <c r="J50" s="305"/>
      <c r="K50" s="305"/>
      <c r="L50" s="305"/>
      <c r="M50" s="305"/>
      <c r="N50" s="321"/>
      <c r="O50" s="279">
        <f t="shared" si="0"/>
        <v>0</v>
      </c>
      <c r="P50" s="5"/>
      <c r="Q50" s="5"/>
      <c r="R50" s="5"/>
      <c r="AM50" s="29"/>
      <c r="AN50" s="29"/>
      <c r="AO50" s="29"/>
      <c r="AP50" s="29"/>
      <c r="AQ50" s="29"/>
      <c r="AR50" s="29"/>
      <c r="AS50" s="29"/>
      <c r="AT50" s="29"/>
      <c r="AU50" s="29"/>
      <c r="AV50" s="29"/>
      <c r="AW50" s="29"/>
      <c r="AX50" s="29"/>
      <c r="AY50" s="29"/>
      <c r="AZ50" s="29"/>
      <c r="BA50" s="29"/>
      <c r="BB50" s="29"/>
      <c r="BC50" s="29"/>
      <c r="BD50" s="29"/>
      <c r="BE50" s="29"/>
      <c r="BF50" s="29"/>
    </row>
    <row r="51" spans="1:58" ht="23.25" customHeight="1">
      <c r="A51" s="361"/>
      <c r="B51" s="383"/>
      <c r="C51" s="383"/>
      <c r="D51" s="304"/>
      <c r="E51" s="359"/>
      <c r="F51" s="359"/>
      <c r="G51" s="305"/>
      <c r="H51" s="305"/>
      <c r="I51" s="305"/>
      <c r="J51" s="305"/>
      <c r="K51" s="305"/>
      <c r="L51" s="305"/>
      <c r="M51" s="305"/>
      <c r="N51" s="306"/>
      <c r="O51" s="279">
        <f t="shared" si="0"/>
        <v>0</v>
      </c>
      <c r="P51" s="5"/>
      <c r="Q51" s="5"/>
      <c r="R51" s="5"/>
      <c r="AM51" s="29"/>
      <c r="AN51" s="29"/>
      <c r="AO51" s="29"/>
      <c r="AP51" s="29"/>
      <c r="AQ51" s="29"/>
      <c r="AR51" s="29"/>
      <c r="AS51" s="29"/>
      <c r="AT51" s="29"/>
      <c r="AU51" s="29"/>
      <c r="AV51" s="29"/>
      <c r="AW51" s="29"/>
      <c r="AX51" s="29"/>
      <c r="AY51" s="29"/>
      <c r="AZ51" s="29"/>
      <c r="BA51" s="29"/>
      <c r="BB51" s="29"/>
      <c r="BC51" s="29"/>
      <c r="BD51" s="29"/>
      <c r="BE51" s="29"/>
      <c r="BF51" s="29"/>
    </row>
    <row r="52" spans="1:58" ht="23.25" customHeight="1">
      <c r="A52" s="361"/>
      <c r="B52" s="383"/>
      <c r="C52" s="383"/>
      <c r="D52" s="304"/>
      <c r="E52" s="359"/>
      <c r="F52" s="359"/>
      <c r="G52" s="305"/>
      <c r="H52" s="305"/>
      <c r="I52" s="305"/>
      <c r="J52" s="305"/>
      <c r="K52" s="305"/>
      <c r="L52" s="305"/>
      <c r="M52" s="305"/>
      <c r="N52" s="306"/>
      <c r="O52" s="279">
        <f t="shared" si="0"/>
        <v>0</v>
      </c>
      <c r="P52" s="5"/>
      <c r="Q52" s="5"/>
      <c r="R52" s="5"/>
      <c r="AM52" s="29"/>
      <c r="AN52" s="29"/>
      <c r="AO52" s="29"/>
      <c r="AP52" s="29"/>
      <c r="AQ52" s="29"/>
      <c r="AR52" s="29"/>
      <c r="AS52" s="29"/>
      <c r="AT52" s="29"/>
      <c r="AU52" s="29"/>
      <c r="AV52" s="29"/>
      <c r="AW52" s="29"/>
      <c r="AX52" s="29"/>
      <c r="AY52" s="29"/>
      <c r="AZ52" s="29"/>
      <c r="BA52" s="29"/>
      <c r="BB52" s="29"/>
      <c r="BC52" s="29"/>
      <c r="BD52" s="29"/>
      <c r="BE52" s="29"/>
      <c r="BF52" s="29"/>
    </row>
    <row r="53" spans="1:58" ht="23.25" customHeight="1">
      <c r="A53" s="361"/>
      <c r="B53" s="383"/>
      <c r="C53" s="383"/>
      <c r="D53" s="304"/>
      <c r="E53" s="359"/>
      <c r="F53" s="359"/>
      <c r="G53" s="305"/>
      <c r="H53" s="305"/>
      <c r="I53" s="305"/>
      <c r="J53" s="305"/>
      <c r="K53" s="305"/>
      <c r="L53" s="305"/>
      <c r="M53" s="305"/>
      <c r="N53" s="306"/>
      <c r="O53" s="279">
        <f t="shared" si="0"/>
        <v>0</v>
      </c>
      <c r="P53" s="5"/>
      <c r="Q53" s="5"/>
      <c r="R53" s="5"/>
      <c r="AM53" s="29"/>
      <c r="AN53" s="29"/>
      <c r="AO53" s="29"/>
      <c r="AP53" s="29"/>
      <c r="AQ53" s="29"/>
      <c r="AR53" s="29"/>
      <c r="AS53" s="29"/>
      <c r="AT53" s="29"/>
      <c r="AU53" s="29"/>
      <c r="AV53" s="29"/>
      <c r="AW53" s="29"/>
      <c r="AX53" s="29"/>
      <c r="AY53" s="29"/>
      <c r="AZ53" s="29"/>
      <c r="BA53" s="29"/>
      <c r="BB53" s="29"/>
      <c r="BC53" s="29"/>
      <c r="BD53" s="29"/>
      <c r="BE53" s="29"/>
      <c r="BF53" s="29"/>
    </row>
    <row r="54" spans="1:58" ht="23.25" customHeight="1">
      <c r="A54" s="361"/>
      <c r="B54" s="383"/>
      <c r="C54" s="383"/>
      <c r="D54" s="304"/>
      <c r="E54" s="359"/>
      <c r="F54" s="359"/>
      <c r="G54" s="305"/>
      <c r="H54" s="305"/>
      <c r="I54" s="305"/>
      <c r="J54" s="305"/>
      <c r="K54" s="305"/>
      <c r="L54" s="305"/>
      <c r="M54" s="305"/>
      <c r="N54" s="306"/>
      <c r="O54" s="279">
        <f t="shared" si="0"/>
        <v>0</v>
      </c>
      <c r="P54" s="5"/>
      <c r="Q54" s="5"/>
      <c r="R54" s="5"/>
      <c r="AM54" s="29"/>
      <c r="AN54" s="29"/>
      <c r="AO54" s="29"/>
      <c r="AP54" s="29"/>
      <c r="AQ54" s="29"/>
      <c r="AR54" s="29"/>
      <c r="AS54" s="29"/>
      <c r="AT54" s="29"/>
      <c r="AU54" s="29"/>
      <c r="AV54" s="29"/>
      <c r="AW54" s="29"/>
      <c r="AX54" s="29"/>
      <c r="AY54" s="29"/>
      <c r="AZ54" s="29"/>
      <c r="BA54" s="29"/>
      <c r="BB54" s="29"/>
      <c r="BC54" s="29"/>
      <c r="BD54" s="29"/>
      <c r="BE54" s="29"/>
      <c r="BF54" s="29"/>
    </row>
    <row r="55" spans="1:58" ht="23.25" customHeight="1">
      <c r="A55" s="361"/>
      <c r="B55" s="383"/>
      <c r="C55" s="383"/>
      <c r="D55" s="304"/>
      <c r="E55" s="359"/>
      <c r="F55" s="359"/>
      <c r="G55" s="305"/>
      <c r="H55" s="305"/>
      <c r="I55" s="305"/>
      <c r="J55" s="305"/>
      <c r="K55" s="305"/>
      <c r="L55" s="305"/>
      <c r="M55" s="305"/>
      <c r="N55" s="306"/>
      <c r="O55" s="279">
        <f t="shared" si="0"/>
        <v>0</v>
      </c>
      <c r="P55" s="5"/>
      <c r="Q55" s="5"/>
      <c r="R55" s="5"/>
      <c r="AM55" s="29"/>
      <c r="AN55" s="29"/>
      <c r="AO55" s="29"/>
      <c r="AP55" s="29"/>
      <c r="AQ55" s="29"/>
      <c r="AR55" s="29"/>
      <c r="AS55" s="29"/>
      <c r="AT55" s="29"/>
      <c r="AU55" s="29"/>
      <c r="AV55" s="29"/>
      <c r="AW55" s="29"/>
      <c r="AX55" s="29"/>
      <c r="AY55" s="29"/>
      <c r="AZ55" s="29"/>
      <c r="BA55" s="29"/>
      <c r="BB55" s="29"/>
      <c r="BC55" s="29"/>
      <c r="BD55" s="29"/>
      <c r="BE55" s="29"/>
      <c r="BF55" s="29"/>
    </row>
    <row r="56" spans="1:58" ht="23.25" customHeight="1">
      <c r="A56" s="361"/>
      <c r="B56" s="383"/>
      <c r="C56" s="383"/>
      <c r="D56" s="304"/>
      <c r="E56" s="359"/>
      <c r="F56" s="359"/>
      <c r="G56" s="305"/>
      <c r="H56" s="305"/>
      <c r="I56" s="305"/>
      <c r="J56" s="305"/>
      <c r="K56" s="305"/>
      <c r="L56" s="305"/>
      <c r="M56" s="305"/>
      <c r="N56" s="306"/>
      <c r="O56" s="279">
        <f t="shared" si="0"/>
        <v>0</v>
      </c>
      <c r="P56" s="5"/>
      <c r="Q56" s="5"/>
      <c r="R56" s="5"/>
      <c r="AM56" s="29"/>
      <c r="AN56" s="29"/>
      <c r="AO56" s="29"/>
      <c r="AP56" s="29"/>
      <c r="AQ56" s="29"/>
      <c r="AR56" s="29"/>
      <c r="AS56" s="29"/>
      <c r="AT56" s="29"/>
      <c r="AU56" s="29"/>
      <c r="AV56" s="29"/>
      <c r="AW56" s="29"/>
      <c r="AX56" s="29"/>
      <c r="AY56" s="29"/>
      <c r="AZ56" s="29"/>
      <c r="BA56" s="29"/>
      <c r="BB56" s="29"/>
      <c r="BC56" s="29"/>
      <c r="BD56" s="29"/>
      <c r="BE56" s="29"/>
      <c r="BF56" s="29"/>
    </row>
    <row r="57" spans="1:58" ht="23.25" customHeight="1">
      <c r="A57" s="361"/>
      <c r="B57" s="383"/>
      <c r="C57" s="383"/>
      <c r="D57" s="304"/>
      <c r="E57" s="359"/>
      <c r="F57" s="359"/>
      <c r="G57" s="305"/>
      <c r="H57" s="305"/>
      <c r="I57" s="305"/>
      <c r="J57" s="305"/>
      <c r="K57" s="305"/>
      <c r="L57" s="305"/>
      <c r="M57" s="305"/>
      <c r="N57" s="306"/>
      <c r="O57" s="279">
        <f t="shared" si="0"/>
        <v>0</v>
      </c>
      <c r="P57" s="5"/>
      <c r="Q57" s="5"/>
      <c r="R57" s="5"/>
      <c r="AM57" s="29"/>
      <c r="AN57" s="29"/>
      <c r="AO57" s="29"/>
      <c r="AP57" s="29"/>
      <c r="AQ57" s="29"/>
      <c r="AR57" s="29"/>
      <c r="AS57" s="29"/>
      <c r="AT57" s="29"/>
      <c r="AU57" s="29"/>
      <c r="AV57" s="29"/>
      <c r="AW57" s="29"/>
      <c r="AX57" s="29"/>
      <c r="AY57" s="29"/>
      <c r="AZ57" s="29"/>
      <c r="BA57" s="29"/>
      <c r="BB57" s="29"/>
      <c r="BC57" s="29"/>
      <c r="BD57" s="29"/>
      <c r="BE57" s="29"/>
      <c r="BF57" s="29"/>
    </row>
    <row r="58" spans="1:58" ht="23.25" customHeight="1">
      <c r="A58" s="361"/>
      <c r="B58" s="383"/>
      <c r="C58" s="383"/>
      <c r="D58" s="304"/>
      <c r="E58" s="359"/>
      <c r="F58" s="359"/>
      <c r="G58" s="305"/>
      <c r="H58" s="305"/>
      <c r="I58" s="305"/>
      <c r="J58" s="305"/>
      <c r="K58" s="305"/>
      <c r="L58" s="305"/>
      <c r="M58" s="305"/>
      <c r="N58" s="306"/>
      <c r="O58" s="279">
        <f t="shared" si="0"/>
        <v>0</v>
      </c>
      <c r="P58" s="5"/>
      <c r="Q58" s="5"/>
      <c r="R58" s="5"/>
      <c r="AM58" s="29"/>
      <c r="AN58" s="29"/>
      <c r="AO58" s="29"/>
      <c r="AP58" s="29"/>
      <c r="AQ58" s="29"/>
      <c r="AR58" s="29"/>
      <c r="AS58" s="29"/>
      <c r="AT58" s="29"/>
      <c r="AU58" s="29"/>
      <c r="AV58" s="29"/>
      <c r="AW58" s="29"/>
      <c r="AX58" s="29"/>
      <c r="AY58" s="29"/>
      <c r="AZ58" s="29"/>
      <c r="BA58" s="29"/>
      <c r="BB58" s="29"/>
      <c r="BC58" s="29"/>
      <c r="BD58" s="29"/>
      <c r="BE58" s="29"/>
      <c r="BF58" s="29"/>
    </row>
    <row r="59" spans="1:58" ht="21" customHeight="1">
      <c r="A59" s="280" t="s">
        <v>33</v>
      </c>
      <c r="B59" s="281"/>
      <c r="C59" s="281"/>
      <c r="D59" s="281"/>
      <c r="E59" s="281"/>
      <c r="F59" s="281"/>
      <c r="G59" s="281"/>
      <c r="H59" s="281"/>
      <c r="I59" s="281"/>
      <c r="J59" s="282"/>
      <c r="K59" s="282"/>
      <c r="L59" s="282"/>
      <c r="M59" s="282"/>
      <c r="N59" s="282"/>
      <c r="O59" s="303">
        <f>SUM(O49:O58)</f>
        <v>0</v>
      </c>
      <c r="P59" s="5"/>
      <c r="Q59" s="5"/>
      <c r="R59" s="5"/>
      <c r="AM59" s="29"/>
      <c r="AN59" s="29"/>
      <c r="AO59" s="29"/>
      <c r="AP59" s="29"/>
      <c r="AQ59" s="29"/>
      <c r="AR59" s="29"/>
      <c r="AS59" s="29"/>
      <c r="AT59" s="29"/>
      <c r="AU59" s="29"/>
      <c r="AV59" s="29"/>
      <c r="AW59" s="29"/>
      <c r="AX59" s="29"/>
      <c r="AY59" s="29"/>
      <c r="AZ59" s="29"/>
      <c r="BA59" s="29"/>
      <c r="BB59" s="29"/>
      <c r="BC59" s="29"/>
      <c r="BD59" s="29"/>
      <c r="BE59" s="29"/>
      <c r="BF59" s="29"/>
    </row>
    <row r="60" spans="1:58" ht="51.75" customHeight="1">
      <c r="A60" s="63"/>
      <c r="B60" s="294" t="str">
        <f>Page_2!A35</f>
        <v>WP0</v>
      </c>
      <c r="C60" s="294" t="str">
        <f>Page_2!A36</f>
        <v>WP1</v>
      </c>
      <c r="D60" s="294" t="str">
        <f>Page_2!A37</f>
        <v>WP2</v>
      </c>
      <c r="E60" s="294" t="str">
        <f>Page_2!A38</f>
        <v>WP3</v>
      </c>
      <c r="F60" s="294" t="str">
        <f>Page_2!A39</f>
        <v>WP4</v>
      </c>
      <c r="G60" s="294" t="str">
        <f>Page_2!A40</f>
        <v>WP5</v>
      </c>
      <c r="H60" s="294" t="str">
        <f>Page_2!A41</f>
        <v>WP6</v>
      </c>
      <c r="I60" s="294" t="s">
        <v>33</v>
      </c>
      <c r="J60" s="106"/>
      <c r="K60" s="106"/>
      <c r="L60" s="106"/>
      <c r="M60" s="106"/>
      <c r="N60" s="106"/>
      <c r="O60" s="326" t="e">
        <f>(O59-I71)/((I69-I71)+SUM(I133+I163+I192+I221))</f>
        <v>#DIV/0!</v>
      </c>
      <c r="P60" s="106"/>
      <c r="Q60" s="106"/>
      <c r="R60" s="106"/>
      <c r="Z60" s="293"/>
      <c r="AA60" s="293"/>
      <c r="AB60" s="293"/>
      <c r="AC60" s="293"/>
      <c r="AD60" s="293"/>
      <c r="AE60" s="293"/>
      <c r="AF60" s="293"/>
      <c r="AG60" s="293"/>
      <c r="AH60" s="293"/>
      <c r="AI60" s="29"/>
      <c r="AJ60" s="29"/>
      <c r="AK60" s="29"/>
      <c r="AL60" s="29"/>
      <c r="AM60" s="29"/>
      <c r="AN60" s="29"/>
      <c r="AO60" s="29"/>
      <c r="AP60" s="29"/>
      <c r="AQ60" s="29"/>
      <c r="AR60" s="29"/>
      <c r="AS60" s="293"/>
      <c r="AT60" s="293"/>
      <c r="AU60" s="293"/>
      <c r="AV60" s="293"/>
      <c r="AW60" s="293"/>
      <c r="AX60" s="293"/>
      <c r="AY60" s="293"/>
      <c r="AZ60" s="293"/>
      <c r="BA60" s="293"/>
      <c r="BB60" s="293"/>
      <c r="BC60" s="293"/>
      <c r="BD60" s="293"/>
      <c r="BE60" s="293"/>
      <c r="BF60" s="293"/>
    </row>
    <row r="61" spans="1:58" ht="13.5" customHeight="1">
      <c r="A61" s="294" t="str">
        <f t="shared" ref="A61:A68" si="1">X30</f>
        <v>P0</v>
      </c>
      <c r="B61" s="64">
        <f>SUMPRODUCT(($J$49:$J$58="P0")*($I$49:$I$58&lt;&gt;"")*($I$49:$I$58="WP0")*($O$49:$O$58))</f>
        <v>0</v>
      </c>
      <c r="C61" s="93"/>
      <c r="D61" s="93"/>
      <c r="E61" s="93"/>
      <c r="F61" s="93"/>
      <c r="G61" s="93"/>
      <c r="H61" s="93"/>
      <c r="I61" s="64">
        <f>SUM(B61:H61)</f>
        <v>0</v>
      </c>
      <c r="J61" s="106"/>
      <c r="K61" s="106"/>
      <c r="L61" s="106"/>
      <c r="M61" s="106"/>
      <c r="N61" s="106"/>
      <c r="O61" s="106"/>
      <c r="P61" s="106"/>
      <c r="Q61" s="106"/>
      <c r="R61" s="106"/>
      <c r="Z61" s="293"/>
      <c r="AA61" s="293"/>
      <c r="AB61" s="293"/>
      <c r="AC61" s="293"/>
      <c r="AD61" s="293"/>
      <c r="AE61" s="293"/>
      <c r="AF61" s="293"/>
      <c r="AG61" s="293"/>
      <c r="AH61" s="293"/>
      <c r="AI61" s="29"/>
      <c r="AJ61" s="29"/>
      <c r="AK61" s="29"/>
      <c r="AL61" s="29"/>
      <c r="AM61" s="29"/>
      <c r="AN61" s="29"/>
      <c r="AO61" s="29"/>
      <c r="AP61" s="29"/>
      <c r="AQ61" s="29"/>
      <c r="AR61" s="29"/>
      <c r="AS61" s="293"/>
      <c r="AT61" s="293"/>
      <c r="AU61" s="293"/>
      <c r="AV61" s="293"/>
      <c r="AW61" s="293"/>
      <c r="AX61" s="293"/>
      <c r="AY61" s="293"/>
      <c r="AZ61" s="293"/>
      <c r="BA61" s="293"/>
      <c r="BB61" s="293"/>
      <c r="BC61" s="293"/>
      <c r="BD61" s="293"/>
      <c r="BE61" s="293"/>
      <c r="BF61" s="293"/>
    </row>
    <row r="62" spans="1:58" ht="13.5" customHeight="1">
      <c r="A62" s="294" t="str">
        <f t="shared" si="1"/>
        <v>P1</v>
      </c>
      <c r="B62" s="93"/>
      <c r="C62" s="64">
        <f>SUMPRODUCT(($J$49:$J$58="P1")*($I$49:$I$58&lt;&gt;"")*($I$49:$I$58="WP1")*($O$49:$O$58))</f>
        <v>0</v>
      </c>
      <c r="D62" s="64">
        <f>SUMPRODUCT(($J$49:$J$58="P1")*($I$49:$I$58&lt;&gt;"")*($I$49:$I$58="WP2")*($O$49:$O$58))</f>
        <v>0</v>
      </c>
      <c r="E62" s="64">
        <f>SUMPRODUCT(($J$49:$J$58="P1")*($I$49:$I$58&lt;&gt;"")*($I$49:$I$58="WP3")*($O$49:$O$58))</f>
        <v>0</v>
      </c>
      <c r="F62" s="64">
        <f>SUMPRODUCT(($J$49:$J$58="P1")*($I$49:$I$58&lt;&gt;"")*($I$49:$I$58="WP4")*($O$49:$O$58))</f>
        <v>0</v>
      </c>
      <c r="G62" s="64">
        <f>SUMPRODUCT(($J$49:$J$58="P1")*($I$49:$I$58&lt;&gt;"")*($I$49:$I$58="WP5")*($O$49:$O$58))</f>
        <v>0</v>
      </c>
      <c r="H62" s="64">
        <f>SUMPRODUCT(($J$49:$J$58="P1")*($I$49:$I$58&lt;&gt;"")*($I$49:$I$58="WP6")*($O$49:$O$58))</f>
        <v>0</v>
      </c>
      <c r="I62" s="64">
        <f t="shared" ref="I62:I68" si="2">SUM(B62:H62)</f>
        <v>0</v>
      </c>
      <c r="J62" s="106"/>
      <c r="K62" s="106"/>
      <c r="L62" s="106"/>
      <c r="M62" s="106"/>
      <c r="N62" s="106"/>
      <c r="O62" s="106"/>
      <c r="P62" s="106"/>
      <c r="Q62" s="106"/>
      <c r="R62" s="106"/>
      <c r="Z62" s="293"/>
      <c r="AA62" s="293"/>
      <c r="AB62" s="293"/>
      <c r="AC62" s="293"/>
      <c r="AD62" s="293"/>
      <c r="AE62" s="293"/>
      <c r="AF62" s="293"/>
      <c r="AG62" s="293"/>
      <c r="AH62" s="293"/>
      <c r="AI62" s="29"/>
      <c r="AJ62" s="29"/>
      <c r="AK62" s="29"/>
      <c r="AL62" s="29"/>
      <c r="AM62" s="29"/>
      <c r="AN62" s="29"/>
      <c r="AO62" s="29"/>
      <c r="AP62" s="29"/>
      <c r="AQ62" s="29"/>
      <c r="AR62" s="29"/>
      <c r="AS62" s="293"/>
      <c r="AT62" s="293"/>
      <c r="AU62" s="293"/>
      <c r="AV62" s="293"/>
      <c r="AW62" s="293"/>
      <c r="AX62" s="293"/>
      <c r="AY62" s="293"/>
      <c r="AZ62" s="293"/>
      <c r="BA62" s="293"/>
      <c r="BB62" s="293"/>
      <c r="BC62" s="293"/>
      <c r="BD62" s="293"/>
      <c r="BE62" s="293"/>
      <c r="BF62" s="293"/>
    </row>
    <row r="63" spans="1:58" ht="13.5" customHeight="1">
      <c r="A63" s="294" t="str">
        <f t="shared" si="1"/>
        <v>P2</v>
      </c>
      <c r="B63" s="93"/>
      <c r="C63" s="64">
        <f>SUMPRODUCT(($J$49:$J$58="P2")*($I$49:$I$58&lt;&gt;"")*($I$49:$I$58="WP1")*($O$49:$O$58))</f>
        <v>0</v>
      </c>
      <c r="D63" s="64">
        <f>SUMPRODUCT(($J$49:$J$58="P2")*($I$49:$I$58&lt;&gt;"")*($I$49:$I$58="WP2")*($O$49:$O$58))</f>
        <v>0</v>
      </c>
      <c r="E63" s="64">
        <f>SUMPRODUCT(($J$49:$J$58="P2")*($I$49:$I$58&lt;&gt;"")*($I$49:$I$58="WP3")*($O$49:$O$58))</f>
        <v>0</v>
      </c>
      <c r="F63" s="64">
        <f>SUMPRODUCT(($J$49:$J$58="P2")*($I$49:$I$58&lt;&gt;"")*($I$49:$I$58="WP4")*($O$49:$O$58))</f>
        <v>0</v>
      </c>
      <c r="G63" s="64">
        <f>SUMPRODUCT(($J$49:$J$58="P2")*($I$49:$I$58&lt;&gt;"")*($I$49:$I$58="WP5")*($O$49:$O$58))</f>
        <v>0</v>
      </c>
      <c r="H63" s="64">
        <f>SUMPRODUCT(($J$49:$J$58="P2")*($I$49:$I$58&lt;&gt;"")*($I$49:$I$58="WP6")*($O$49:$O$58))</f>
        <v>0</v>
      </c>
      <c r="I63" s="64">
        <f t="shared" si="2"/>
        <v>0</v>
      </c>
      <c r="J63" s="106"/>
      <c r="K63" s="358" t="e">
        <f>IF(O60&lt;=40%,"OK","ERRORE - tale voce di spesa non può superare il 40% dei costi diretti del progetto! - ERROR - this budget line cannot exceed the cealing of 40% of the project real costs!")</f>
        <v>#DIV/0!</v>
      </c>
      <c r="L63" s="358"/>
      <c r="M63" s="106"/>
      <c r="N63" s="358" t="str">
        <f>IF(I69=O59,"OK","ERRORE - Seleziona una delle opzioni WP e/o Periodo per ogni voce di spesa / ERROR -  Select one of the option WP and/or Period per each single budget line!")</f>
        <v>OK</v>
      </c>
      <c r="O63" s="358"/>
      <c r="P63" s="106"/>
      <c r="Q63" s="106"/>
      <c r="R63" s="106"/>
      <c r="Z63" s="293"/>
      <c r="AA63" s="293"/>
      <c r="AB63" s="293"/>
      <c r="AC63" s="293"/>
      <c r="AD63" s="293"/>
      <c r="AE63" s="293"/>
      <c r="AF63" s="293"/>
      <c r="AG63" s="293"/>
      <c r="AH63" s="293"/>
      <c r="AI63" s="29"/>
      <c r="AJ63" s="29"/>
      <c r="AK63" s="29"/>
      <c r="AL63" s="29"/>
      <c r="AM63" s="29"/>
      <c r="AN63" s="29"/>
      <c r="AO63" s="29"/>
      <c r="AP63" s="29"/>
      <c r="AQ63" s="29"/>
      <c r="AR63" s="29"/>
      <c r="AS63" s="293"/>
      <c r="AT63" s="293"/>
      <c r="AU63" s="293"/>
      <c r="AV63" s="293"/>
      <c r="AW63" s="293"/>
      <c r="AX63" s="293"/>
      <c r="AY63" s="293"/>
      <c r="AZ63" s="293"/>
      <c r="BA63" s="293"/>
      <c r="BB63" s="293"/>
      <c r="BC63" s="293"/>
      <c r="BD63" s="293"/>
      <c r="BE63" s="293"/>
      <c r="BF63" s="293"/>
    </row>
    <row r="64" spans="1:58" ht="13.5" customHeight="1">
      <c r="A64" s="294" t="str">
        <f t="shared" si="1"/>
        <v>P3</v>
      </c>
      <c r="B64" s="93"/>
      <c r="C64" s="64">
        <f>SUMPRODUCT(($J$49:$J$58="P3")*($I$49:$I$58&lt;&gt;"")*($I$49:$I$58="WP1")*($O$49:$O$58))</f>
        <v>0</v>
      </c>
      <c r="D64" s="64">
        <f>SUMPRODUCT(($J$49:$J$58="P3")*($I$49:$I$58&lt;&gt;"")*($I$49:$I$58="WP2")*($O$49:$O$58))</f>
        <v>0</v>
      </c>
      <c r="E64" s="64">
        <f>SUMPRODUCT(($J$49:$J$58="P3")*($I$49:$I$58&lt;&gt;"")*($I$49:$I$58="WP3")*($O$49:$O$58))</f>
        <v>0</v>
      </c>
      <c r="F64" s="64">
        <f>SUMPRODUCT(($J$49:$J$58="P3")*($I$49:$I$58&lt;&gt;"")*($I$49:$I$58="WP4")*($O$49:$O$58))</f>
        <v>0</v>
      </c>
      <c r="G64" s="64">
        <f>SUMPRODUCT(($J$49:$J$58="P3")*($I$49:$I$58&lt;&gt;"")*($I$49:$I$58="WP5")*($O$49:$O$58))</f>
        <v>0</v>
      </c>
      <c r="H64" s="64">
        <f>SUMPRODUCT(($J$49:$J$58="P3")*($I$49:$I$58&lt;&gt;"")*($I$49:$I$58="WP6")*($O$49:$O$58))</f>
        <v>0</v>
      </c>
      <c r="I64" s="64">
        <f t="shared" si="2"/>
        <v>0</v>
      </c>
      <c r="J64" s="106"/>
      <c r="K64" s="358"/>
      <c r="L64" s="358"/>
      <c r="M64" s="106"/>
      <c r="N64" s="358"/>
      <c r="O64" s="358"/>
      <c r="P64" s="106"/>
      <c r="Q64" s="106"/>
      <c r="R64" s="106"/>
      <c r="Z64" s="293"/>
      <c r="AA64" s="293"/>
      <c r="AB64" s="293"/>
      <c r="AC64" s="293"/>
      <c r="AD64" s="293"/>
      <c r="AE64" s="293"/>
      <c r="AF64" s="293"/>
      <c r="AG64" s="293"/>
      <c r="AH64" s="293"/>
      <c r="AI64" s="29"/>
      <c r="AJ64" s="29"/>
      <c r="AK64" s="29"/>
      <c r="AL64" s="29"/>
      <c r="AM64" s="29"/>
      <c r="AN64" s="29"/>
      <c r="AO64" s="29"/>
      <c r="AP64" s="29"/>
      <c r="AQ64" s="29"/>
      <c r="AR64" s="29"/>
      <c r="AS64" s="293"/>
      <c r="AT64" s="293"/>
      <c r="AU64" s="293"/>
      <c r="AV64" s="293"/>
      <c r="AW64" s="293"/>
      <c r="AX64" s="293"/>
      <c r="AY64" s="293"/>
      <c r="AZ64" s="293"/>
      <c r="BA64" s="293"/>
      <c r="BB64" s="293"/>
      <c r="BC64" s="293"/>
      <c r="BD64" s="293"/>
      <c r="BE64" s="293"/>
      <c r="BF64" s="293"/>
    </row>
    <row r="65" spans="1:260" ht="13.5" customHeight="1">
      <c r="A65" s="294" t="str">
        <f t="shared" si="1"/>
        <v>P4</v>
      </c>
      <c r="B65" s="93"/>
      <c r="C65" s="64">
        <f>SUMPRODUCT(($J$49:$J$58="P4")*($I$49:$I$58&lt;&gt;"")*($I$49:$I$58="WP1")*($O$49:$O$58))</f>
        <v>0</v>
      </c>
      <c r="D65" s="64">
        <f>SUMPRODUCT(($J$49:$J$58="P4")*($I$49:$I$58&lt;&gt;"")*($I$49:$I$58="WP2")*($O$49:$O$58))</f>
        <v>0</v>
      </c>
      <c r="E65" s="64">
        <f>SUMPRODUCT(($J$49:$J$58="P4")*($I$49:$I$58&lt;&gt;"")*($I$49:$I$58="WP3")*($O$49:$O$58))</f>
        <v>0</v>
      </c>
      <c r="F65" s="64">
        <f>SUMPRODUCT(($J$49:$J$58="P4")*($I$49:$I$58&lt;&gt;"")*($I$49:$I$58="WP4")*($O$49:$O$58))</f>
        <v>0</v>
      </c>
      <c r="G65" s="64">
        <f>SUMPRODUCT(($J$49:$J$58="P4")*($I$49:$I$58&lt;&gt;"")*($I$49:$I$58="WP5")*($O$49:$O$58))</f>
        <v>0</v>
      </c>
      <c r="H65" s="64">
        <f>SUMPRODUCT(($J$49:$J$58="P4")*($I$49:$I$58&lt;&gt;"")*($I$49:$I$58="WP6")*($O$49:$O$58))</f>
        <v>0</v>
      </c>
      <c r="I65" s="64">
        <f t="shared" si="2"/>
        <v>0</v>
      </c>
      <c r="J65" s="106"/>
      <c r="K65" s="358"/>
      <c r="L65" s="358"/>
      <c r="M65" s="106"/>
      <c r="N65" s="358"/>
      <c r="O65" s="358"/>
      <c r="P65" s="106"/>
      <c r="Q65" s="106"/>
      <c r="R65" s="106"/>
      <c r="T65" s="370"/>
      <c r="U65" s="370"/>
      <c r="V65" s="293"/>
      <c r="X65" s="30"/>
      <c r="Y65" s="293"/>
      <c r="AB65" s="293"/>
      <c r="AC65" s="293"/>
      <c r="AD65" s="293"/>
      <c r="AE65" s="293"/>
      <c r="AF65" s="293"/>
      <c r="AG65" s="293"/>
      <c r="AH65" s="293"/>
      <c r="AI65" s="29"/>
      <c r="AJ65" s="29"/>
      <c r="AK65" s="29"/>
      <c r="AL65" s="29"/>
      <c r="AM65" s="29"/>
      <c r="AN65" s="29"/>
      <c r="AO65" s="29"/>
      <c r="AP65" s="29"/>
      <c r="AQ65" s="29"/>
      <c r="AR65" s="29"/>
      <c r="AS65" s="293"/>
      <c r="AT65" s="293"/>
      <c r="AU65" s="293"/>
      <c r="AV65" s="293"/>
      <c r="AW65" s="293"/>
      <c r="AX65" s="293"/>
      <c r="AY65" s="293"/>
      <c r="AZ65" s="293"/>
      <c r="BA65" s="293"/>
      <c r="BB65" s="293"/>
      <c r="BC65" s="293"/>
      <c r="BD65" s="293"/>
      <c r="BE65" s="293"/>
      <c r="BF65" s="293"/>
    </row>
    <row r="66" spans="1:260" ht="13.5" customHeight="1">
      <c r="A66" s="294" t="str">
        <f t="shared" si="1"/>
        <v>P5</v>
      </c>
      <c r="B66" s="93"/>
      <c r="C66" s="64">
        <f>SUMPRODUCT(($J$49:$J$58="P5")*($I$49:$I$58&lt;&gt;"")*($I$49:$I$58="WP1")*($O$49:$O$58))</f>
        <v>0</v>
      </c>
      <c r="D66" s="64">
        <f>SUMPRODUCT(($J$49:$J$58="P5")*($I$49:$I$58&lt;&gt;"")*($I$49:$I$58="WP2")*($O$49:$O$58))</f>
        <v>0</v>
      </c>
      <c r="E66" s="64">
        <f>SUMPRODUCT(($J$49:$J$58="P5")*($I$49:$I$58&lt;&gt;"")*($I$49:$I$58="WP3")*($O$49:$O$58))</f>
        <v>0</v>
      </c>
      <c r="F66" s="64">
        <f>SUMPRODUCT(($J$49:$J$58="P5")*($I$49:$I$58&lt;&gt;"")*($I$49:$I$58="WP4")*($O$49:$O$58))</f>
        <v>0</v>
      </c>
      <c r="G66" s="64">
        <f>SUMPRODUCT(($J$49:$J$58="P5")*($I$49:$I$58&lt;&gt;"")*($I$49:$I$58="WP5")*($O$49:$O$58))</f>
        <v>0</v>
      </c>
      <c r="H66" s="64">
        <f>SUMPRODUCT(($J$49:$J$58="P5")*($I$49:$I$58&lt;&gt;"")*($I$49:$I$58="WP6")*($O$49:$O$58))</f>
        <v>0</v>
      </c>
      <c r="I66" s="64">
        <f t="shared" si="2"/>
        <v>0</v>
      </c>
      <c r="J66" s="106"/>
      <c r="K66" s="358"/>
      <c r="L66" s="358"/>
      <c r="M66" s="106"/>
      <c r="N66" s="358"/>
      <c r="O66" s="358"/>
      <c r="P66" s="106"/>
      <c r="Q66" s="106"/>
      <c r="R66" s="106"/>
      <c r="T66" s="370"/>
      <c r="U66" s="370"/>
      <c r="V66" s="293"/>
      <c r="X66" s="30"/>
      <c r="Y66" s="293"/>
      <c r="AB66" s="293"/>
      <c r="AC66" s="293"/>
      <c r="AD66" s="293"/>
      <c r="AE66" s="293"/>
      <c r="AF66" s="293"/>
      <c r="AG66" s="293"/>
      <c r="AH66" s="293"/>
      <c r="AI66" s="29"/>
      <c r="AJ66" s="29"/>
      <c r="AK66" s="29"/>
      <c r="AL66" s="29"/>
      <c r="AM66" s="29"/>
      <c r="AN66" s="29"/>
      <c r="AO66" s="29"/>
      <c r="AP66" s="29"/>
      <c r="AQ66" s="29"/>
      <c r="AR66" s="29"/>
      <c r="AS66" s="293"/>
      <c r="AT66" s="293"/>
      <c r="AU66" s="293"/>
      <c r="AV66" s="293"/>
      <c r="AW66" s="293"/>
      <c r="AX66" s="293"/>
      <c r="AY66" s="293"/>
      <c r="AZ66" s="293"/>
      <c r="BA66" s="293"/>
      <c r="BB66" s="293"/>
      <c r="BC66" s="293"/>
      <c r="BD66" s="293"/>
      <c r="BE66" s="293"/>
      <c r="BF66" s="293"/>
    </row>
    <row r="67" spans="1:260" ht="13.5" customHeight="1">
      <c r="A67" s="294" t="str">
        <f t="shared" si="1"/>
        <v>P6</v>
      </c>
      <c r="B67" s="93"/>
      <c r="C67" s="64">
        <f>SUMPRODUCT(($J$49:$J$58="P6")*($I$49:$I$58&lt;&gt;"")*($I$49:$I$58="WP1")*($O$49:$O$58))</f>
        <v>0</v>
      </c>
      <c r="D67" s="64">
        <f>SUMPRODUCT(($J$49:$J$58="P6")*($I$49:$I$58&lt;&gt;"")*($I$49:$I$58="WP2")*($O$49:$O$58))</f>
        <v>0</v>
      </c>
      <c r="E67" s="64">
        <f>SUMPRODUCT(($J$49:$J$58="P6")*($I$49:$I$58&lt;&gt;"")*($I$49:$I$58="WP3")*($O$49:$O$58))</f>
        <v>0</v>
      </c>
      <c r="F67" s="64">
        <f>SUMPRODUCT(($J$49:$J$58="P6")*($I$49:$I$58&lt;&gt;"")*($I$49:$I$58="WP4")*($O$49:$O$58))</f>
        <v>0</v>
      </c>
      <c r="G67" s="64">
        <f>SUMPRODUCT(($J$49:$J$58="P6")*($I$49:$I$58&lt;&gt;"")*($I$49:$I$58="WP5")*($O$49:$O$58))</f>
        <v>0</v>
      </c>
      <c r="H67" s="64">
        <f>SUMPRODUCT(($J$49:$J$58="P6")*($I$49:$I$58&lt;&gt;"")*($I$49:$I$58="WP6")*($O$49:$O$58))</f>
        <v>0</v>
      </c>
      <c r="I67" s="64">
        <f t="shared" si="2"/>
        <v>0</v>
      </c>
      <c r="J67" s="106"/>
      <c r="K67" s="358"/>
      <c r="L67" s="358"/>
      <c r="M67" s="106"/>
      <c r="N67" s="358"/>
      <c r="O67" s="358"/>
      <c r="P67" s="106"/>
      <c r="Q67" s="106"/>
      <c r="R67" s="106"/>
      <c r="S67" s="27"/>
      <c r="T67" s="370"/>
      <c r="U67" s="370"/>
      <c r="V67" s="293"/>
      <c r="X67" s="30"/>
      <c r="Y67" s="293"/>
      <c r="AB67" s="293"/>
      <c r="AC67" s="293"/>
      <c r="AD67" s="293"/>
      <c r="AE67" s="293"/>
      <c r="AF67" s="293"/>
      <c r="AG67" s="293"/>
      <c r="AH67" s="293"/>
      <c r="AI67" s="29"/>
      <c r="AJ67" s="29"/>
      <c r="AK67" s="29"/>
      <c r="AL67" s="29"/>
      <c r="AM67" s="29"/>
      <c r="AN67" s="29"/>
      <c r="AO67" s="29"/>
      <c r="AP67" s="29"/>
      <c r="AQ67" s="29"/>
      <c r="AR67" s="29"/>
      <c r="AS67" s="293"/>
      <c r="AT67" s="293"/>
      <c r="AU67" s="293"/>
      <c r="AV67" s="293"/>
      <c r="AW67" s="293"/>
      <c r="AX67" s="293"/>
      <c r="AY67" s="293"/>
      <c r="AZ67" s="293"/>
      <c r="BA67" s="293"/>
      <c r="BB67" s="293"/>
      <c r="BC67" s="293"/>
      <c r="BD67" s="293"/>
      <c r="BE67" s="293"/>
      <c r="BF67" s="293"/>
    </row>
    <row r="68" spans="1:260" ht="13.5" customHeight="1">
      <c r="A68" s="294" t="str">
        <f t="shared" si="1"/>
        <v>P7</v>
      </c>
      <c r="B68" s="93"/>
      <c r="C68" s="64">
        <f>SUMPRODUCT(($J$49:$J$58="P7")*($I$49:$I$58&lt;&gt;"")*($I$49:$I$58="WP1")*($O$49:$O$58))</f>
        <v>0</v>
      </c>
      <c r="D68" s="64">
        <f>SUMPRODUCT(($J$49:$J$58="P7")*($I$49:$I$58&lt;&gt;"")*($I$49:$I$58="WP2")*($O$49:$O$58))</f>
        <v>0</v>
      </c>
      <c r="E68" s="64">
        <f>SUMPRODUCT(($J$49:$J$58="P7")*($I$49:$I$58&lt;&gt;"")*($I$49:$I$58="WP3")*($O$49:$O$58))</f>
        <v>0</v>
      </c>
      <c r="F68" s="64">
        <f>SUMPRODUCT(($J$49:$J$58="P7")*($I$49:$I$58&lt;&gt;"")*($I$49:$I$58="WP4")*($O$49:$O$58))</f>
        <v>0</v>
      </c>
      <c r="G68" s="64">
        <f>SUMPRODUCT(($J$49:$J$58="P7")*($I$49:$I$58&lt;&gt;"")*($I$49:$I$58="WP5")*($O$49:$O$58))</f>
        <v>0</v>
      </c>
      <c r="H68" s="64">
        <f>SUMPRODUCT(($J$49:$J$58="P7")*($I$49:$I$58&lt;&gt;"")*($I$49:$I$58="WP6")*($O$49:$O$58))</f>
        <v>0</v>
      </c>
      <c r="I68" s="64">
        <f t="shared" si="2"/>
        <v>0</v>
      </c>
      <c r="J68" s="106"/>
      <c r="K68" s="358"/>
      <c r="L68" s="358"/>
      <c r="M68" s="106"/>
      <c r="N68" s="358"/>
      <c r="O68" s="358"/>
      <c r="P68" s="106"/>
      <c r="Q68" s="106"/>
      <c r="R68" s="106"/>
      <c r="S68" s="27"/>
      <c r="T68" s="370"/>
      <c r="U68" s="370"/>
      <c r="V68" s="293"/>
      <c r="X68" s="30"/>
      <c r="Y68" s="293"/>
      <c r="AB68" s="293"/>
      <c r="AC68" s="293"/>
      <c r="AD68" s="293"/>
      <c r="AE68" s="293"/>
      <c r="AF68" s="293"/>
      <c r="AG68" s="293"/>
      <c r="AH68" s="293"/>
      <c r="AI68" s="29"/>
      <c r="AJ68" s="29"/>
      <c r="AK68" s="29"/>
      <c r="AL68" s="29"/>
      <c r="AM68" s="29"/>
      <c r="AN68" s="29"/>
      <c r="AO68" s="29"/>
      <c r="AP68" s="29"/>
      <c r="AQ68" s="29"/>
      <c r="AR68" s="29"/>
      <c r="AS68" s="293"/>
      <c r="AT68" s="293"/>
      <c r="AU68" s="293"/>
      <c r="AV68" s="293"/>
      <c r="AW68" s="293"/>
      <c r="AX68" s="293"/>
      <c r="AY68" s="293"/>
      <c r="AZ68" s="293"/>
      <c r="BA68" s="293"/>
      <c r="BB68" s="293"/>
      <c r="BC68" s="293"/>
      <c r="BD68" s="293"/>
      <c r="BE68" s="293"/>
      <c r="BF68" s="293"/>
    </row>
    <row r="69" spans="1:260" ht="17.25" customHeight="1">
      <c r="A69" s="65" t="s">
        <v>33</v>
      </c>
      <c r="B69" s="66">
        <f>SUM(B$61:B$68)</f>
        <v>0</v>
      </c>
      <c r="C69" s="66">
        <f>SUM(C$61:C$68)</f>
        <v>0</v>
      </c>
      <c r="D69" s="66">
        <f>SUM(D$61:D$68)</f>
        <v>0</v>
      </c>
      <c r="E69" s="66">
        <f t="shared" ref="E69:G69" si="3">SUM(E$61:E$68)</f>
        <v>0</v>
      </c>
      <c r="F69" s="66">
        <f t="shared" si="3"/>
        <v>0</v>
      </c>
      <c r="G69" s="66">
        <f t="shared" si="3"/>
        <v>0</v>
      </c>
      <c r="H69" s="66">
        <f>SUM(H$61:H$68)</f>
        <v>0</v>
      </c>
      <c r="I69" s="66">
        <f>SUM(B69:H69)</f>
        <v>0</v>
      </c>
      <c r="J69" s="106"/>
      <c r="K69" s="358"/>
      <c r="L69" s="358"/>
      <c r="M69" s="106"/>
      <c r="N69" s="358"/>
      <c r="O69" s="358"/>
      <c r="P69" s="106"/>
      <c r="Q69" s="106"/>
      <c r="R69" s="106"/>
      <c r="T69" s="370"/>
      <c r="U69" s="370"/>
      <c r="V69" s="293"/>
      <c r="X69" s="30"/>
      <c r="Y69" s="293"/>
      <c r="AB69" s="293"/>
      <c r="AC69" s="293"/>
      <c r="AD69" s="293"/>
      <c r="AE69" s="293"/>
      <c r="AF69" s="293"/>
      <c r="AG69" s="293"/>
      <c r="AH69" s="293"/>
      <c r="AI69" s="29"/>
      <c r="AJ69" s="29"/>
      <c r="AK69" s="29"/>
      <c r="AL69" s="29"/>
      <c r="AM69" s="29"/>
      <c r="AN69" s="29"/>
      <c r="AO69" s="29"/>
      <c r="AP69" s="29"/>
      <c r="AQ69" s="29"/>
      <c r="AR69" s="29"/>
      <c r="AS69" s="293"/>
      <c r="AT69" s="293"/>
      <c r="AU69" s="293"/>
      <c r="AV69" s="293"/>
      <c r="AW69" s="293"/>
      <c r="AX69" s="293"/>
      <c r="AY69" s="293"/>
      <c r="AZ69" s="293"/>
      <c r="BA69" s="293"/>
      <c r="BB69" s="293"/>
      <c r="BC69" s="293"/>
      <c r="BD69" s="293"/>
      <c r="BE69" s="293"/>
      <c r="BF69" s="293"/>
    </row>
    <row r="70" spans="1:260" ht="24" customHeight="1">
      <c r="A70" s="65" t="s">
        <v>54</v>
      </c>
      <c r="B70" s="94"/>
      <c r="C70" s="66">
        <f>SUMPRODUCT(($I$49:$I$58="WP1")*($K$49:$K$58&lt;&gt;"")*($K$49:$K$58="fuori area / outside the area")*($O$49:$O$58))</f>
        <v>0</v>
      </c>
      <c r="D70" s="66">
        <f>SUMPRODUCT(($I$49:$I$58="WP2")*($K$49:$K$58&lt;&gt;"")*($K$49:$K$58="fuori area / outside the area")*($O$49:$O$58))</f>
        <v>0</v>
      </c>
      <c r="E70" s="66">
        <f>SUMPRODUCT(($I$49:$I$58="WP3")*($K$49:$K$58&lt;&gt;"")*($K$49:$K$58="fuori area / outside the area")*($O$49:$O$58))</f>
        <v>0</v>
      </c>
      <c r="F70" s="66">
        <f>SUMPRODUCT(($I$49:$I$58="WP4")*($K$49:$K$58&lt;&gt;"")*($K$49:$K$58="fuori area / outside the area")*($O$49:$O$58))</f>
        <v>0</v>
      </c>
      <c r="G70" s="66">
        <f>SUMPRODUCT(($I$49:$I$58="WP5")*($K$49:$K$58&lt;&gt;"")*($K$49:$K$58="fuori area / outside the area")*($O$49:$O$58))</f>
        <v>0</v>
      </c>
      <c r="H70" s="66">
        <f>SUMPRODUCT(($I$49:$I$58="WP6")*($K$49:$K$58&lt;&gt;"")*($K$49:$K$58="fuori area / outside the area")*($O$49:$O$58))</f>
        <v>0</v>
      </c>
      <c r="I70" s="66">
        <f>SUM(B70:H70)</f>
        <v>0</v>
      </c>
      <c r="J70" s="106"/>
      <c r="K70" s="106"/>
      <c r="L70" s="106"/>
      <c r="M70" s="106"/>
      <c r="N70" s="106"/>
      <c r="O70" s="106"/>
      <c r="P70" s="106"/>
      <c r="Q70" s="106"/>
      <c r="R70" s="106"/>
      <c r="S70" s="31"/>
      <c r="T70" s="31"/>
      <c r="U70" s="31"/>
      <c r="V70" s="293"/>
      <c r="X70" s="293"/>
      <c r="Y70" s="293"/>
      <c r="AB70" s="293"/>
      <c r="AC70" s="293"/>
      <c r="AD70" s="293"/>
      <c r="AE70" s="293"/>
      <c r="AF70" s="293"/>
      <c r="AG70" s="293"/>
      <c r="AH70" s="293"/>
      <c r="AI70" s="29"/>
      <c r="AJ70" s="29"/>
      <c r="AK70" s="29"/>
      <c r="AL70" s="29"/>
      <c r="AM70" s="29"/>
      <c r="AN70" s="29"/>
      <c r="AO70" s="29"/>
      <c r="AP70" s="29"/>
      <c r="AQ70" s="29"/>
      <c r="AR70" s="29"/>
      <c r="AS70" s="293"/>
      <c r="AT70" s="293"/>
      <c r="AU70" s="293"/>
      <c r="AV70" s="293"/>
      <c r="AW70" s="293"/>
      <c r="AX70" s="293"/>
      <c r="AY70" s="293"/>
      <c r="AZ70" s="293"/>
      <c r="BA70" s="293"/>
      <c r="BB70" s="293"/>
      <c r="BC70" s="293"/>
      <c r="BD70" s="293"/>
      <c r="BE70" s="293"/>
      <c r="BF70" s="293"/>
    </row>
    <row r="71" spans="1:260" ht="31.5" customHeight="1">
      <c r="A71" s="65" t="s">
        <v>173</v>
      </c>
      <c r="B71" s="66">
        <f>SUMPRODUCT(($I$49:$I$58="WP0")*($H$49:$H$58&lt;&gt;"")*($H$49:$H$58="SI/YES")*($O$49:$O$58))</f>
        <v>0</v>
      </c>
      <c r="C71" s="66">
        <f>SUMPRODUCT(($I$49:$I$58="WP1")*($H$49:$H$58&lt;&gt;"")*($H$49:$H$58="SI/YES")*($O$49:$O$58))</f>
        <v>0</v>
      </c>
      <c r="D71" s="66">
        <f>SUMPRODUCT(($I$49:$I$58="WP2")*($H$49:$H$58&lt;&gt;"")*($H$49:$H$58="SI/YES")*($O$49:$O$58))</f>
        <v>0</v>
      </c>
      <c r="E71" s="66">
        <f>SUMPRODUCT(($I$49:$I$58="WP3")*($H$49:$H$58&lt;&gt;"")*($H$49:$H$58="SI/YES")*($O$49:$O$58))</f>
        <v>0</v>
      </c>
      <c r="F71" s="66">
        <f>SUMPRODUCT(($I$49:$I$58="WP4")*($H$49:$H$58&lt;&gt;"")*($H$49:$H$58="SI/YES")*($O$49:$O$58))</f>
        <v>0</v>
      </c>
      <c r="G71" s="66">
        <f>SUMPRODUCT(($I$49:$I$58="WP5")*($H$49:$H$58&lt;&gt;"")*($H$49:$H$58="SI/YES")*($O$49:$O$58))</f>
        <v>0</v>
      </c>
      <c r="H71" s="66">
        <f>SUMPRODUCT(($I$49:$I$58="WP6")*($H$49:$H$58&lt;&gt;"")*($H$49:$H$58="SI/YES")*($O$49:$O$58))</f>
        <v>0</v>
      </c>
      <c r="I71" s="66">
        <f>SUM(B71:H71)</f>
        <v>0</v>
      </c>
      <c r="J71" s="107"/>
      <c r="K71" s="107"/>
      <c r="L71" s="107"/>
      <c r="M71" s="107"/>
      <c r="N71" s="107"/>
      <c r="O71" s="108"/>
      <c r="P71" s="108"/>
      <c r="Q71" s="108"/>
      <c r="R71" s="108"/>
      <c r="S71" s="31"/>
      <c r="T71" s="31"/>
      <c r="U71" s="31"/>
      <c r="V71" s="293"/>
      <c r="X71" s="293"/>
      <c r="Y71" s="293"/>
      <c r="AB71" s="293"/>
      <c r="AC71" s="293"/>
      <c r="AD71" s="293"/>
      <c r="AE71" s="293"/>
      <c r="AF71" s="293"/>
      <c r="AG71" s="293"/>
      <c r="AH71" s="293"/>
      <c r="AI71" s="293"/>
      <c r="AJ71" s="293"/>
      <c r="AK71" s="293"/>
      <c r="AL71" s="293"/>
      <c r="AM71" s="293"/>
      <c r="AN71" s="293"/>
      <c r="AO71" s="293"/>
      <c r="AP71" s="293"/>
      <c r="AQ71" s="293"/>
      <c r="AR71" s="293"/>
      <c r="AS71" s="293"/>
      <c r="AT71" s="293"/>
      <c r="AU71" s="293"/>
      <c r="AV71" s="293"/>
      <c r="AW71" s="293"/>
      <c r="AX71" s="293"/>
      <c r="AY71" s="293"/>
      <c r="AZ71" s="293"/>
      <c r="BA71" s="293"/>
      <c r="BB71" s="293"/>
      <c r="BC71" s="293"/>
      <c r="BD71" s="293"/>
      <c r="BE71" s="293"/>
      <c r="BF71" s="293"/>
    </row>
    <row r="72" spans="1:260" ht="8.25" customHeight="1">
      <c r="A72" s="32"/>
      <c r="B72" s="32"/>
      <c r="C72" s="32"/>
      <c r="D72" s="32"/>
      <c r="E72" s="32"/>
      <c r="F72" s="32"/>
      <c r="G72" s="32"/>
      <c r="H72" s="32"/>
      <c r="I72" s="32"/>
      <c r="J72" s="32"/>
      <c r="K72" s="32"/>
      <c r="L72" s="32"/>
      <c r="M72" s="32"/>
      <c r="N72" s="32"/>
      <c r="S72" s="31"/>
      <c r="T72" s="31"/>
      <c r="U72" s="31"/>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row>
    <row r="73" spans="1:260" ht="9.75" hidden="1" customHeight="1">
      <c r="A73" s="382"/>
      <c r="B73" s="382"/>
      <c r="C73" s="382"/>
      <c r="D73" s="60"/>
      <c r="E73" s="9"/>
      <c r="F73" s="18"/>
      <c r="G73" s="18"/>
      <c r="H73" s="18"/>
      <c r="I73" s="18"/>
      <c r="J73" s="18"/>
      <c r="K73" s="18"/>
      <c r="L73" s="18"/>
      <c r="M73" s="18"/>
      <c r="N73" s="18"/>
      <c r="O73" s="18"/>
      <c r="P73" s="18"/>
      <c r="Q73" s="18"/>
      <c r="R73" s="18"/>
      <c r="S73" s="19"/>
      <c r="T73" s="19"/>
      <c r="U73" s="19"/>
    </row>
    <row r="74" spans="1:260" ht="10.5" hidden="1" customHeight="1">
      <c r="A74" s="380"/>
      <c r="B74" s="380"/>
      <c r="C74" s="380"/>
      <c r="D74" s="61"/>
      <c r="E74" s="16"/>
      <c r="F74" s="18"/>
      <c r="G74" s="18"/>
      <c r="H74" s="18"/>
      <c r="I74" s="18"/>
      <c r="J74" s="18"/>
      <c r="K74" s="18"/>
      <c r="L74" s="18"/>
      <c r="M74" s="18"/>
      <c r="N74" s="18"/>
      <c r="O74" s="18"/>
      <c r="P74" s="18"/>
      <c r="Q74" s="18"/>
      <c r="R74" s="18"/>
      <c r="S74" s="19"/>
      <c r="T74" s="19"/>
      <c r="U74" s="19"/>
    </row>
    <row r="75" spans="1:260" ht="8.25" customHeight="1">
      <c r="A75" s="14"/>
      <c r="B75" s="14"/>
      <c r="C75" s="14"/>
      <c r="D75" s="14"/>
      <c r="E75" s="14"/>
      <c r="F75" s="14"/>
      <c r="G75" s="14"/>
      <c r="H75" s="14"/>
      <c r="I75" s="14"/>
      <c r="J75" s="14"/>
      <c r="K75" s="14"/>
      <c r="L75" s="14"/>
      <c r="M75" s="14"/>
      <c r="N75" s="14"/>
      <c r="O75" s="14"/>
      <c r="P75" s="14"/>
      <c r="Q75" s="14"/>
      <c r="R75" s="14"/>
      <c r="S75" s="293"/>
      <c r="T75" s="293"/>
      <c r="U75" s="293"/>
      <c r="V75" s="293"/>
      <c r="W75" s="293"/>
      <c r="X75" s="293"/>
      <c r="Y75" s="293"/>
      <c r="Z75" s="293"/>
      <c r="AA75" s="293"/>
      <c r="AB75" s="293"/>
      <c r="AC75" s="293"/>
      <c r="AD75" s="293"/>
      <c r="AE75" s="293"/>
      <c r="AF75" s="293"/>
      <c r="AG75" s="293"/>
      <c r="AH75" s="293"/>
      <c r="AI75" s="293"/>
      <c r="AJ75" s="293"/>
      <c r="AK75" s="293"/>
      <c r="AL75" s="293"/>
      <c r="AM75" s="293"/>
      <c r="AN75" s="293"/>
      <c r="AO75" s="293"/>
      <c r="AP75" s="293"/>
      <c r="AQ75" s="293"/>
      <c r="AR75" s="293"/>
      <c r="AS75" s="293"/>
      <c r="AT75" s="293"/>
      <c r="AU75" s="293"/>
      <c r="AV75" s="293"/>
      <c r="AW75" s="293"/>
      <c r="AX75" s="293"/>
      <c r="AY75" s="293"/>
      <c r="AZ75" s="293"/>
      <c r="BA75" s="293"/>
      <c r="BB75" s="293"/>
      <c r="BC75" s="293"/>
      <c r="BD75" s="293"/>
      <c r="BE75" s="293"/>
      <c r="BF75" s="293"/>
    </row>
    <row r="76" spans="1:260" ht="42.75" customHeight="1">
      <c r="A76" s="351" t="s">
        <v>174</v>
      </c>
      <c r="B76" s="351"/>
      <c r="C76" s="351"/>
      <c r="D76" s="351"/>
      <c r="E76" s="351"/>
      <c r="F76" s="351"/>
      <c r="G76" s="351"/>
      <c r="H76" s="351"/>
      <c r="I76" s="351"/>
      <c r="J76" s="351"/>
      <c r="K76" s="351"/>
      <c r="L76" s="351"/>
      <c r="M76" s="351"/>
      <c r="N76" s="351"/>
      <c r="O76" s="351"/>
      <c r="P76" s="292"/>
      <c r="Q76" s="292"/>
      <c r="R76" s="292"/>
    </row>
    <row r="77" spans="1:260" ht="4.5" customHeight="1">
      <c r="A77" s="14"/>
      <c r="B77" s="14"/>
      <c r="C77" s="14"/>
      <c r="D77" s="14"/>
      <c r="E77" s="14"/>
      <c r="F77" s="14"/>
      <c r="G77" s="14"/>
      <c r="H77" s="14"/>
      <c r="I77" s="14"/>
      <c r="J77" s="14"/>
      <c r="K77" s="14"/>
      <c r="L77" s="14"/>
      <c r="M77" s="14"/>
      <c r="N77" s="14"/>
      <c r="O77" s="14"/>
      <c r="P77" s="14"/>
      <c r="Q77" s="14"/>
      <c r="R77" s="14"/>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row>
    <row r="78" spans="1:260" ht="16.5" customHeight="1">
      <c r="A78" s="95" t="s">
        <v>137</v>
      </c>
      <c r="B78" s="14"/>
      <c r="C78" s="14"/>
      <c r="D78" s="14"/>
      <c r="E78" s="14"/>
      <c r="F78" s="14"/>
      <c r="G78" s="14"/>
      <c r="H78" s="14"/>
      <c r="I78" s="14"/>
      <c r="J78" s="14"/>
      <c r="K78" s="14"/>
      <c r="L78" s="14"/>
      <c r="M78" s="14"/>
      <c r="N78" s="14"/>
      <c r="O78" s="14"/>
      <c r="P78" s="14"/>
      <c r="Q78" s="14"/>
      <c r="R78" s="14"/>
      <c r="S78" s="293"/>
      <c r="T78" s="293"/>
      <c r="U78" s="293"/>
      <c r="V78" s="293"/>
      <c r="W78" s="293"/>
      <c r="X78" s="293"/>
      <c r="Y78" s="293"/>
      <c r="Z78" s="293"/>
      <c r="AA78" s="293"/>
      <c r="AB78" s="293"/>
      <c r="AC78" s="293"/>
      <c r="AD78" s="293"/>
      <c r="AE78" s="293"/>
      <c r="AF78" s="293"/>
      <c r="AG78" s="293"/>
      <c r="AH78" s="293"/>
      <c r="AI78" s="293"/>
      <c r="AJ78" s="293"/>
      <c r="AK78" s="293"/>
      <c r="AL78" s="293"/>
      <c r="AM78" s="293"/>
      <c r="AN78" s="293"/>
      <c r="AO78" s="293"/>
      <c r="AP78" s="293"/>
      <c r="AQ78" s="293"/>
      <c r="AR78" s="293"/>
      <c r="AS78" s="293"/>
      <c r="AT78" s="293"/>
      <c r="AU78" s="293"/>
      <c r="AV78" s="293"/>
      <c r="AW78" s="293"/>
      <c r="AX78" s="293"/>
      <c r="AY78" s="293"/>
      <c r="AZ78" s="293"/>
      <c r="BA78" s="293"/>
      <c r="BB78" s="293"/>
      <c r="BC78" s="293"/>
      <c r="BD78" s="293"/>
      <c r="BE78" s="293"/>
      <c r="BF78" s="293"/>
    </row>
    <row r="79" spans="1:260" ht="3.75" customHeight="1">
      <c r="A79" s="33"/>
      <c r="B79" s="14"/>
      <c r="C79" s="14"/>
      <c r="D79" s="14"/>
      <c r="E79" s="14"/>
      <c r="F79" s="14"/>
      <c r="G79" s="14"/>
      <c r="H79" s="14"/>
      <c r="I79" s="14"/>
      <c r="J79" s="14"/>
      <c r="K79" s="14"/>
      <c r="L79" s="14"/>
      <c r="M79" s="14"/>
      <c r="N79" s="14"/>
      <c r="O79" s="14"/>
      <c r="P79" s="14"/>
      <c r="Q79" s="14"/>
      <c r="R79" s="14"/>
      <c r="S79" s="293"/>
      <c r="T79" s="293"/>
      <c r="U79" s="293"/>
      <c r="V79" s="293"/>
      <c r="W79" s="293"/>
      <c r="X79" s="293"/>
      <c r="Y79" s="293"/>
      <c r="Z79" s="293"/>
      <c r="AA79" s="293"/>
      <c r="AB79" s="293"/>
      <c r="AC79" s="293"/>
      <c r="AD79" s="293"/>
      <c r="AE79" s="293"/>
      <c r="AF79" s="293"/>
      <c r="AG79" s="293"/>
      <c r="AH79" s="293"/>
      <c r="AI79" s="293"/>
      <c r="AJ79" s="293"/>
      <c r="AK79" s="293"/>
      <c r="AL79" s="293"/>
      <c r="AM79" s="293"/>
      <c r="AN79" s="293"/>
      <c r="AO79" s="293"/>
      <c r="AP79" s="293"/>
      <c r="AQ79" s="293"/>
      <c r="AR79" s="293"/>
      <c r="AS79" s="293"/>
      <c r="AT79" s="293"/>
      <c r="AU79" s="293"/>
      <c r="AV79" s="293"/>
      <c r="AW79" s="293"/>
      <c r="AX79" s="293"/>
      <c r="AY79" s="293"/>
      <c r="AZ79" s="293"/>
      <c r="BA79" s="293"/>
      <c r="BB79" s="293"/>
      <c r="BC79" s="293"/>
      <c r="BD79" s="293"/>
      <c r="BE79" s="293"/>
      <c r="BF79" s="293"/>
    </row>
    <row r="80" spans="1:260" ht="22.5" customHeight="1">
      <c r="A80" s="381" t="s">
        <v>209</v>
      </c>
      <c r="B80" s="381"/>
      <c r="C80" s="381"/>
      <c r="D80" s="381"/>
      <c r="E80" s="381"/>
      <c r="F80" s="381"/>
      <c r="G80" s="381"/>
      <c r="H80" s="381"/>
      <c r="I80" s="381"/>
      <c r="J80" s="381"/>
      <c r="K80" s="381"/>
      <c r="L80" s="381"/>
      <c r="M80" s="381"/>
      <c r="N80" s="381"/>
      <c r="O80" s="381"/>
      <c r="P80" s="381"/>
      <c r="Q80" s="298"/>
      <c r="R80" s="298"/>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row>
    <row r="81" spans="1:58" ht="72" customHeight="1">
      <c r="A81" s="63"/>
      <c r="B81" s="294" t="str">
        <f>B60</f>
        <v>WP0</v>
      </c>
      <c r="C81" s="294" t="str">
        <f t="shared" ref="C81:H81" si="4">C60</f>
        <v>WP1</v>
      </c>
      <c r="D81" s="294" t="str">
        <f t="shared" si="4"/>
        <v>WP2</v>
      </c>
      <c r="E81" s="294" t="str">
        <f t="shared" si="4"/>
        <v>WP3</v>
      </c>
      <c r="F81" s="294" t="str">
        <f t="shared" si="4"/>
        <v>WP4</v>
      </c>
      <c r="G81" s="294" t="str">
        <f t="shared" si="4"/>
        <v>WP5</v>
      </c>
      <c r="H81" s="294" t="str">
        <f t="shared" si="4"/>
        <v>WP6</v>
      </c>
      <c r="I81" s="294" t="s">
        <v>33</v>
      </c>
      <c r="J81" s="106"/>
      <c r="K81" s="106"/>
      <c r="L81" s="106"/>
      <c r="M81" s="106"/>
      <c r="N81" s="106"/>
      <c r="O81" s="106"/>
      <c r="P81" s="106"/>
      <c r="Q81" s="106"/>
      <c r="R81" s="106"/>
      <c r="T81" s="360"/>
      <c r="U81" s="360"/>
      <c r="V81" s="293"/>
      <c r="W81" s="12"/>
      <c r="X81" s="24"/>
      <c r="Y81" s="293"/>
      <c r="Z81" s="293"/>
      <c r="AA81" s="293"/>
      <c r="AB81" s="293"/>
      <c r="AH81" s="293"/>
      <c r="AI81" s="293"/>
      <c r="AJ81" s="293"/>
      <c r="AK81" s="293"/>
      <c r="AL81" s="293"/>
      <c r="AM81" s="293"/>
      <c r="AN81" s="293"/>
      <c r="AO81" s="293"/>
      <c r="AP81" s="293"/>
      <c r="AQ81" s="293"/>
      <c r="AR81" s="293"/>
      <c r="AS81" s="293"/>
      <c r="AT81" s="293"/>
      <c r="AU81" s="293"/>
      <c r="AV81" s="293"/>
      <c r="AW81" s="293"/>
      <c r="AX81" s="293"/>
      <c r="AY81" s="293"/>
      <c r="AZ81" s="293"/>
      <c r="BA81" s="293"/>
      <c r="BB81" s="293"/>
      <c r="BC81" s="293"/>
      <c r="BD81" s="293"/>
      <c r="BE81" s="293"/>
      <c r="BF81" s="293"/>
    </row>
    <row r="82" spans="1:58" ht="13.5" customHeight="1">
      <c r="A82" s="294" t="str">
        <f>A61</f>
        <v>P0</v>
      </c>
      <c r="B82" s="93"/>
      <c r="C82" s="93"/>
      <c r="D82" s="93"/>
      <c r="E82" s="93"/>
      <c r="F82" s="93"/>
      <c r="G82" s="93"/>
      <c r="H82" s="93"/>
      <c r="I82" s="93"/>
      <c r="J82" s="106"/>
      <c r="K82" s="106"/>
      <c r="L82" s="106"/>
      <c r="M82" s="106"/>
      <c r="N82" s="106"/>
      <c r="O82" s="106"/>
      <c r="P82" s="106"/>
      <c r="Q82" s="106"/>
      <c r="R82" s="106"/>
      <c r="T82" s="371"/>
      <c r="U82" s="371"/>
      <c r="V82" s="293"/>
      <c r="W82" s="12"/>
      <c r="X82" s="30"/>
      <c r="Y82" s="293"/>
      <c r="Z82" s="293"/>
      <c r="AA82" s="293"/>
      <c r="AB82" s="293"/>
      <c r="AH82" s="293"/>
      <c r="AI82" s="293"/>
      <c r="AJ82" s="293"/>
      <c r="AK82" s="293"/>
      <c r="AL82" s="293"/>
      <c r="AM82" s="293"/>
      <c r="AN82" s="293"/>
      <c r="AO82" s="293"/>
      <c r="AP82" s="293"/>
      <c r="AQ82" s="293"/>
      <c r="AR82" s="293"/>
      <c r="AS82" s="293"/>
      <c r="AT82" s="293"/>
      <c r="AU82" s="293"/>
      <c r="AV82" s="293"/>
      <c r="AW82" s="293"/>
      <c r="AX82" s="293"/>
      <c r="AY82" s="293"/>
      <c r="AZ82" s="293"/>
      <c r="BA82" s="293"/>
      <c r="BB82" s="293"/>
      <c r="BC82" s="293"/>
      <c r="BD82" s="293"/>
      <c r="BE82" s="293"/>
      <c r="BF82" s="293"/>
    </row>
    <row r="83" spans="1:58" ht="13.5" customHeight="1">
      <c r="A83" s="294" t="str">
        <f t="shared" ref="A83:A89" si="5">A62</f>
        <v>P1</v>
      </c>
      <c r="B83" s="93"/>
      <c r="C83" s="103">
        <f>IF($D$40="NO",((C126+C156+C185+C214)*20%),"€ 0,00")+IF($D$40="NO",((B125+B155+B184+B213)*20%),"€ 0,00")</f>
        <v>0</v>
      </c>
      <c r="D83" s="103">
        <f t="shared" ref="D83:H89" si="6">IF($D$40="NO",((D126+D156+D185+D214)*20%),"€ 0,00")</f>
        <v>0</v>
      </c>
      <c r="E83" s="103">
        <f t="shared" si="6"/>
        <v>0</v>
      </c>
      <c r="F83" s="103">
        <f t="shared" si="6"/>
        <v>0</v>
      </c>
      <c r="G83" s="103">
        <f t="shared" si="6"/>
        <v>0</v>
      </c>
      <c r="H83" s="103">
        <f t="shared" si="6"/>
        <v>0</v>
      </c>
      <c r="I83" s="104">
        <f>SUM(C83:H83)</f>
        <v>0</v>
      </c>
      <c r="J83" s="106"/>
      <c r="K83" s="106"/>
      <c r="L83" s="106"/>
      <c r="M83" s="106"/>
      <c r="N83" s="106"/>
      <c r="O83" s="106"/>
      <c r="P83" s="106"/>
      <c r="Q83" s="106"/>
      <c r="R83" s="106"/>
      <c r="T83" s="370"/>
      <c r="U83" s="370"/>
      <c r="V83" s="293"/>
      <c r="W83" s="12"/>
      <c r="X83" s="30"/>
      <c r="Y83" s="293"/>
      <c r="Z83" s="293"/>
      <c r="AA83" s="293"/>
      <c r="AB83" s="293"/>
      <c r="AH83" s="293"/>
      <c r="AI83" s="293"/>
      <c r="AJ83" s="293"/>
      <c r="AK83" s="293"/>
      <c r="AL83" s="293"/>
      <c r="AM83" s="293"/>
      <c r="AN83" s="293"/>
      <c r="AO83" s="293"/>
      <c r="AP83" s="293"/>
      <c r="AQ83" s="293"/>
      <c r="AR83" s="293"/>
      <c r="AS83" s="293"/>
      <c r="AT83" s="293"/>
      <c r="AU83" s="293"/>
      <c r="AV83" s="293"/>
      <c r="AW83" s="293"/>
      <c r="AX83" s="293"/>
      <c r="AY83" s="293"/>
      <c r="AZ83" s="293"/>
      <c r="BA83" s="293"/>
      <c r="BB83" s="293"/>
      <c r="BC83" s="293"/>
      <c r="BD83" s="293"/>
      <c r="BE83" s="293"/>
      <c r="BF83" s="293"/>
    </row>
    <row r="84" spans="1:58" ht="13.5" customHeight="1">
      <c r="A84" s="294" t="str">
        <f t="shared" si="5"/>
        <v>P2</v>
      </c>
      <c r="B84" s="93"/>
      <c r="C84" s="103">
        <f t="shared" ref="C84:C89" si="7">IF($D$40="NO",((C127+C157+C186+C215)*20%),"€ 0,00")</f>
        <v>0</v>
      </c>
      <c r="D84" s="103">
        <f t="shared" si="6"/>
        <v>0</v>
      </c>
      <c r="E84" s="103">
        <f t="shared" si="6"/>
        <v>0</v>
      </c>
      <c r="F84" s="103">
        <f t="shared" si="6"/>
        <v>0</v>
      </c>
      <c r="G84" s="103">
        <f t="shared" si="6"/>
        <v>0</v>
      </c>
      <c r="H84" s="103">
        <f t="shared" si="6"/>
        <v>0</v>
      </c>
      <c r="I84" s="104">
        <f t="shared" ref="I84:I89" si="8">SUM(C84:H84)</f>
        <v>0</v>
      </c>
      <c r="J84" s="106"/>
      <c r="K84" s="106"/>
      <c r="L84" s="106"/>
      <c r="M84" s="106"/>
      <c r="N84" s="106"/>
      <c r="O84" s="106"/>
      <c r="P84" s="106"/>
      <c r="Q84" s="106"/>
      <c r="R84" s="106"/>
      <c r="T84" s="370"/>
      <c r="U84" s="370"/>
      <c r="V84" s="293"/>
      <c r="W84" s="12"/>
      <c r="X84" s="30"/>
      <c r="Y84" s="293"/>
      <c r="Z84" s="293"/>
      <c r="AA84" s="293"/>
      <c r="AB84" s="293"/>
      <c r="AH84" s="293"/>
      <c r="AI84" s="293"/>
      <c r="AJ84" s="293"/>
      <c r="AK84" s="293"/>
      <c r="AL84" s="293"/>
      <c r="AM84" s="293"/>
      <c r="AN84" s="293"/>
      <c r="AO84" s="293"/>
      <c r="AP84" s="293"/>
      <c r="AQ84" s="293"/>
      <c r="AR84" s="293"/>
      <c r="AS84" s="293"/>
      <c r="AT84" s="293"/>
      <c r="AU84" s="293"/>
      <c r="AV84" s="293"/>
      <c r="AW84" s="293"/>
      <c r="AX84" s="293"/>
      <c r="AY84" s="293"/>
      <c r="AZ84" s="293"/>
      <c r="BA84" s="293"/>
      <c r="BB84" s="293"/>
      <c r="BC84" s="293"/>
      <c r="BD84" s="293"/>
      <c r="BE84" s="293"/>
      <c r="BF84" s="293"/>
    </row>
    <row r="85" spans="1:58" ht="13.5" customHeight="1">
      <c r="A85" s="294" t="str">
        <f t="shared" si="5"/>
        <v>P3</v>
      </c>
      <c r="B85" s="93"/>
      <c r="C85" s="103">
        <f t="shared" si="7"/>
        <v>0</v>
      </c>
      <c r="D85" s="103">
        <f t="shared" si="6"/>
        <v>0</v>
      </c>
      <c r="E85" s="103">
        <f t="shared" si="6"/>
        <v>0</v>
      </c>
      <c r="F85" s="103">
        <f t="shared" si="6"/>
        <v>0</v>
      </c>
      <c r="G85" s="103">
        <f t="shared" si="6"/>
        <v>0</v>
      </c>
      <c r="H85" s="103">
        <f t="shared" si="6"/>
        <v>0</v>
      </c>
      <c r="I85" s="104">
        <f t="shared" si="8"/>
        <v>0</v>
      </c>
      <c r="J85" s="106"/>
      <c r="K85" s="106"/>
      <c r="L85" s="106"/>
      <c r="M85" s="106"/>
      <c r="N85" s="106"/>
      <c r="O85" s="106"/>
      <c r="P85" s="106"/>
      <c r="Q85" s="106"/>
      <c r="R85" s="106"/>
      <c r="T85" s="370"/>
      <c r="U85" s="370"/>
      <c r="V85" s="293"/>
      <c r="W85" s="12"/>
      <c r="X85" s="30"/>
      <c r="Y85" s="293"/>
      <c r="Z85" s="293"/>
      <c r="AA85" s="293"/>
      <c r="AB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row>
    <row r="86" spans="1:58" ht="13.5" customHeight="1">
      <c r="A86" s="294" t="str">
        <f t="shared" si="5"/>
        <v>P4</v>
      </c>
      <c r="B86" s="93"/>
      <c r="C86" s="103">
        <f t="shared" si="7"/>
        <v>0</v>
      </c>
      <c r="D86" s="103">
        <f t="shared" si="6"/>
        <v>0</v>
      </c>
      <c r="E86" s="103">
        <f t="shared" si="6"/>
        <v>0</v>
      </c>
      <c r="F86" s="103">
        <f t="shared" si="6"/>
        <v>0</v>
      </c>
      <c r="G86" s="103">
        <f t="shared" si="6"/>
        <v>0</v>
      </c>
      <c r="H86" s="103">
        <f t="shared" si="6"/>
        <v>0</v>
      </c>
      <c r="I86" s="104">
        <f t="shared" si="8"/>
        <v>0</v>
      </c>
      <c r="J86" s="106"/>
      <c r="K86" s="106"/>
      <c r="L86" s="106"/>
      <c r="M86" s="106"/>
      <c r="N86" s="106"/>
      <c r="O86" s="106"/>
      <c r="P86" s="106"/>
      <c r="Q86" s="106"/>
      <c r="R86" s="106"/>
      <c r="T86" s="370"/>
      <c r="U86" s="370"/>
      <c r="V86" s="293"/>
      <c r="W86" s="12"/>
      <c r="X86" s="30"/>
      <c r="Y86" s="293"/>
      <c r="Z86" s="293"/>
      <c r="AA86" s="293"/>
      <c r="AB86" s="293"/>
      <c r="AH86" s="293"/>
      <c r="AI86" s="293"/>
      <c r="AJ86" s="293"/>
      <c r="AK86" s="293"/>
      <c r="AL86" s="293"/>
      <c r="AM86" s="293"/>
      <c r="AN86" s="293"/>
      <c r="AO86" s="293"/>
      <c r="AP86" s="293"/>
      <c r="AQ86" s="293"/>
      <c r="AR86" s="293"/>
      <c r="AS86" s="293"/>
      <c r="AT86" s="293"/>
      <c r="AU86" s="293"/>
      <c r="AV86" s="293"/>
      <c r="AW86" s="293"/>
      <c r="AX86" s="293"/>
      <c r="AY86" s="293"/>
      <c r="AZ86" s="293"/>
      <c r="BA86" s="293"/>
      <c r="BB86" s="293"/>
      <c r="BC86" s="293"/>
      <c r="BD86" s="293"/>
      <c r="BE86" s="293"/>
      <c r="BF86" s="293"/>
    </row>
    <row r="87" spans="1:58" ht="13.5" customHeight="1">
      <c r="A87" s="294" t="str">
        <f t="shared" si="5"/>
        <v>P5</v>
      </c>
      <c r="B87" s="93"/>
      <c r="C87" s="103">
        <f t="shared" si="7"/>
        <v>0</v>
      </c>
      <c r="D87" s="103">
        <f t="shared" si="6"/>
        <v>0</v>
      </c>
      <c r="E87" s="103">
        <f t="shared" si="6"/>
        <v>0</v>
      </c>
      <c r="F87" s="103">
        <f t="shared" si="6"/>
        <v>0</v>
      </c>
      <c r="G87" s="103">
        <f t="shared" si="6"/>
        <v>0</v>
      </c>
      <c r="H87" s="103">
        <f t="shared" si="6"/>
        <v>0</v>
      </c>
      <c r="I87" s="104">
        <f t="shared" si="8"/>
        <v>0</v>
      </c>
      <c r="J87" s="106"/>
      <c r="K87" s="106"/>
      <c r="L87" s="106"/>
      <c r="M87" s="106"/>
      <c r="N87" s="106"/>
      <c r="O87" s="106"/>
      <c r="P87" s="106"/>
      <c r="Q87" s="106"/>
      <c r="R87" s="106"/>
      <c r="T87" s="370"/>
      <c r="U87" s="370"/>
      <c r="V87" s="293"/>
      <c r="W87" s="12"/>
      <c r="X87" s="30"/>
      <c r="Y87" s="293"/>
      <c r="Z87" s="293"/>
      <c r="AA87" s="293"/>
      <c r="AB87" s="293"/>
      <c r="AH87" s="293"/>
      <c r="AI87" s="293"/>
      <c r="AJ87" s="293"/>
      <c r="AK87" s="293"/>
      <c r="AL87" s="293"/>
      <c r="AM87" s="293"/>
      <c r="AN87" s="293"/>
      <c r="AO87" s="293"/>
      <c r="AP87" s="293"/>
      <c r="AQ87" s="293"/>
      <c r="AR87" s="293"/>
      <c r="AS87" s="293"/>
      <c r="AT87" s="293"/>
      <c r="AU87" s="293"/>
      <c r="AV87" s="293"/>
      <c r="AW87" s="293"/>
      <c r="AX87" s="293"/>
      <c r="AY87" s="293"/>
      <c r="AZ87" s="293"/>
      <c r="BA87" s="293"/>
      <c r="BB87" s="293"/>
      <c r="BC87" s="293"/>
      <c r="BD87" s="293"/>
      <c r="BE87" s="293"/>
      <c r="BF87" s="293"/>
    </row>
    <row r="88" spans="1:58" ht="13.5" customHeight="1">
      <c r="A88" s="294" t="str">
        <f t="shared" si="5"/>
        <v>P6</v>
      </c>
      <c r="B88" s="93"/>
      <c r="C88" s="103">
        <f t="shared" si="7"/>
        <v>0</v>
      </c>
      <c r="D88" s="103">
        <f t="shared" si="6"/>
        <v>0</v>
      </c>
      <c r="E88" s="103">
        <f t="shared" si="6"/>
        <v>0</v>
      </c>
      <c r="F88" s="103">
        <f t="shared" si="6"/>
        <v>0</v>
      </c>
      <c r="G88" s="103">
        <f t="shared" si="6"/>
        <v>0</v>
      </c>
      <c r="H88" s="103">
        <f t="shared" si="6"/>
        <v>0</v>
      </c>
      <c r="I88" s="104">
        <f t="shared" si="8"/>
        <v>0</v>
      </c>
      <c r="J88" s="106"/>
      <c r="K88" s="106"/>
      <c r="L88" s="106"/>
      <c r="M88" s="106"/>
      <c r="N88" s="106"/>
      <c r="O88" s="106"/>
      <c r="P88" s="106"/>
      <c r="Q88" s="106"/>
      <c r="R88" s="106"/>
      <c r="T88" s="370"/>
      <c r="U88" s="370"/>
      <c r="V88" s="293"/>
      <c r="W88" s="12"/>
      <c r="X88" s="30"/>
      <c r="Y88" s="293"/>
      <c r="Z88" s="293"/>
      <c r="AA88" s="293"/>
      <c r="AB88" s="293"/>
      <c r="AH88" s="293"/>
      <c r="AI88" s="293"/>
      <c r="AJ88" s="293"/>
      <c r="AK88" s="293"/>
      <c r="AL88" s="293"/>
      <c r="AM88" s="293"/>
      <c r="AN88" s="293"/>
      <c r="AO88" s="293"/>
      <c r="AP88" s="293"/>
      <c r="AQ88" s="293"/>
      <c r="AR88" s="293"/>
      <c r="AS88" s="293"/>
      <c r="AT88" s="293"/>
      <c r="AU88" s="293"/>
      <c r="AV88" s="293"/>
      <c r="AW88" s="293"/>
      <c r="AX88" s="293"/>
      <c r="AY88" s="293"/>
      <c r="AZ88" s="293"/>
      <c r="BA88" s="293"/>
      <c r="BB88" s="293"/>
      <c r="BC88" s="293"/>
      <c r="BD88" s="293"/>
      <c r="BE88" s="293"/>
      <c r="BF88" s="293"/>
    </row>
    <row r="89" spans="1:58" ht="13.5" customHeight="1">
      <c r="A89" s="294" t="str">
        <f t="shared" si="5"/>
        <v>P7</v>
      </c>
      <c r="B89" s="93"/>
      <c r="C89" s="103">
        <f t="shared" si="7"/>
        <v>0</v>
      </c>
      <c r="D89" s="103">
        <f t="shared" si="6"/>
        <v>0</v>
      </c>
      <c r="E89" s="103">
        <f t="shared" si="6"/>
        <v>0</v>
      </c>
      <c r="F89" s="103">
        <f t="shared" si="6"/>
        <v>0</v>
      </c>
      <c r="G89" s="103">
        <f t="shared" si="6"/>
        <v>0</v>
      </c>
      <c r="H89" s="103">
        <f t="shared" si="6"/>
        <v>0</v>
      </c>
      <c r="I89" s="104">
        <f t="shared" si="8"/>
        <v>0</v>
      </c>
      <c r="J89" s="106"/>
      <c r="K89" s="106"/>
      <c r="L89" s="106"/>
      <c r="M89" s="106"/>
      <c r="N89" s="106"/>
      <c r="O89" s="106"/>
      <c r="P89" s="106"/>
      <c r="Q89" s="106"/>
      <c r="R89" s="106"/>
      <c r="T89" s="370"/>
      <c r="U89" s="370"/>
      <c r="V89" s="293"/>
      <c r="W89" s="12"/>
      <c r="X89" s="30"/>
      <c r="Y89" s="293"/>
      <c r="Z89" s="293"/>
      <c r="AA89" s="293"/>
      <c r="AB89" s="293"/>
      <c r="AH89" s="293"/>
      <c r="AI89" s="293"/>
      <c r="AJ89" s="293"/>
      <c r="AK89" s="293"/>
      <c r="AL89" s="293"/>
      <c r="AM89" s="293"/>
      <c r="AN89" s="293"/>
      <c r="AO89" s="293"/>
      <c r="AP89" s="293"/>
      <c r="AQ89" s="293"/>
      <c r="AR89" s="293"/>
      <c r="AS89" s="293"/>
      <c r="AT89" s="293"/>
      <c r="AU89" s="293"/>
      <c r="AV89" s="293"/>
      <c r="AW89" s="293"/>
      <c r="AX89" s="293"/>
      <c r="AY89" s="293"/>
      <c r="AZ89" s="293"/>
      <c r="BA89" s="293"/>
      <c r="BB89" s="293"/>
      <c r="BC89" s="293"/>
      <c r="BD89" s="293"/>
      <c r="BE89" s="293"/>
      <c r="BF89" s="293"/>
    </row>
    <row r="90" spans="1:58" s="35" customFormat="1" ht="18.75" customHeight="1">
      <c r="A90" s="65" t="s">
        <v>33</v>
      </c>
      <c r="B90" s="93"/>
      <c r="C90" s="66">
        <f t="shared" ref="C90:G90" si="9">SUM(C$82:C$89)</f>
        <v>0</v>
      </c>
      <c r="D90" s="66">
        <f t="shared" si="9"/>
        <v>0</v>
      </c>
      <c r="E90" s="66">
        <f t="shared" si="9"/>
        <v>0</v>
      </c>
      <c r="F90" s="66">
        <f t="shared" si="9"/>
        <v>0</v>
      </c>
      <c r="G90" s="66">
        <f t="shared" si="9"/>
        <v>0</v>
      </c>
      <c r="H90" s="66">
        <f>SUM(H$82:H$89)</f>
        <v>0</v>
      </c>
      <c r="I90" s="66">
        <f>SUM(I$82:I$89)</f>
        <v>0</v>
      </c>
      <c r="J90" s="106"/>
      <c r="K90" s="106"/>
      <c r="L90" s="106"/>
      <c r="M90" s="106"/>
      <c r="N90" s="106"/>
      <c r="O90" s="106"/>
      <c r="P90" s="106"/>
      <c r="Q90" s="106"/>
      <c r="R90" s="106"/>
      <c r="S90" s="100" t="s">
        <v>38</v>
      </c>
      <c r="T90" s="379"/>
      <c r="U90" s="379"/>
      <c r="V90" s="293"/>
      <c r="W90" s="24"/>
      <c r="X90" s="36"/>
      <c r="Y90" s="293"/>
      <c r="Z90" s="293"/>
      <c r="AA90" s="293"/>
      <c r="AB90" s="293"/>
      <c r="AC90" s="2"/>
      <c r="AD90" s="2"/>
      <c r="AE90" s="2"/>
      <c r="AF90" s="2"/>
      <c r="AG90" s="2"/>
      <c r="AH90" s="293"/>
      <c r="AI90" s="293"/>
      <c r="AJ90" s="293"/>
      <c r="AK90" s="293"/>
      <c r="AL90" s="293"/>
      <c r="AM90" s="293"/>
      <c r="AN90" s="293"/>
      <c r="AO90" s="293"/>
      <c r="AP90" s="293"/>
      <c r="AQ90" s="293"/>
      <c r="AR90" s="293"/>
      <c r="AS90" s="293"/>
      <c r="AT90" s="293"/>
      <c r="AU90" s="293"/>
      <c r="AV90" s="293"/>
      <c r="AW90" s="293"/>
      <c r="AX90" s="293"/>
      <c r="AY90" s="293"/>
      <c r="AZ90" s="293"/>
      <c r="BA90" s="293"/>
      <c r="BB90" s="293"/>
      <c r="BC90" s="293"/>
      <c r="BD90" s="293"/>
      <c r="BE90" s="293"/>
      <c r="BF90" s="293"/>
    </row>
    <row r="91" spans="1:58" ht="21.75" customHeight="1">
      <c r="A91" s="65" t="s">
        <v>54</v>
      </c>
      <c r="B91" s="94"/>
      <c r="C91" s="91"/>
      <c r="D91" s="91"/>
      <c r="E91" s="91"/>
      <c r="F91" s="91"/>
      <c r="G91" s="91"/>
      <c r="H91" s="91"/>
      <c r="I91" s="102">
        <f>SUM(C91:H91)</f>
        <v>0</v>
      </c>
      <c r="J91" s="106"/>
      <c r="K91" s="106"/>
      <c r="L91" s="106"/>
      <c r="M91" s="106"/>
      <c r="N91" s="106"/>
      <c r="O91" s="106"/>
      <c r="P91" s="106"/>
      <c r="Q91" s="106"/>
      <c r="R91" s="106"/>
      <c r="S91" s="100" t="s">
        <v>39</v>
      </c>
      <c r="T91" s="293"/>
      <c r="U91" s="293"/>
      <c r="V91" s="293"/>
      <c r="W91" s="293"/>
      <c r="X91" s="293"/>
      <c r="Y91" s="293"/>
      <c r="Z91" s="293"/>
      <c r="AA91" s="293"/>
      <c r="AB91" s="293"/>
      <c r="AH91" s="293"/>
      <c r="AI91" s="293"/>
      <c r="AJ91" s="293"/>
      <c r="AK91" s="293"/>
      <c r="AL91" s="293"/>
      <c r="AM91" s="293"/>
      <c r="AN91" s="293"/>
      <c r="AO91" s="293"/>
      <c r="AP91" s="293"/>
      <c r="AQ91" s="293"/>
      <c r="AR91" s="293"/>
      <c r="AS91" s="293"/>
      <c r="AT91" s="293"/>
      <c r="AU91" s="293"/>
      <c r="AV91" s="293"/>
      <c r="AW91" s="293"/>
      <c r="AX91" s="293"/>
      <c r="AY91" s="293"/>
      <c r="AZ91" s="293"/>
      <c r="BA91" s="293"/>
      <c r="BB91" s="293"/>
      <c r="BC91" s="293"/>
      <c r="BD91" s="293"/>
      <c r="BE91" s="293"/>
      <c r="BF91" s="293"/>
    </row>
    <row r="92" spans="1:58" ht="17.25" customHeight="1">
      <c r="A92" s="14"/>
      <c r="B92" s="14"/>
      <c r="C92" s="14"/>
      <c r="D92" s="14"/>
      <c r="E92" s="14"/>
      <c r="F92" s="14"/>
      <c r="G92" s="14"/>
      <c r="H92" s="14"/>
      <c r="I92" s="14"/>
      <c r="J92" s="14"/>
      <c r="K92" s="14"/>
      <c r="L92" s="14"/>
      <c r="M92" s="14"/>
      <c r="N92" s="14"/>
      <c r="O92" s="37"/>
      <c r="P92" s="37"/>
      <c r="Q92" s="37"/>
      <c r="R92" s="37"/>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c r="BD92" s="293"/>
      <c r="BE92" s="293"/>
      <c r="BF92" s="293"/>
    </row>
    <row r="93" spans="1:58" ht="16.5" customHeight="1">
      <c r="A93" s="95" t="s">
        <v>138</v>
      </c>
      <c r="B93" s="95"/>
      <c r="C93" s="95"/>
      <c r="D93" s="95"/>
      <c r="E93" s="95"/>
      <c r="F93" s="95"/>
      <c r="G93" s="95"/>
      <c r="H93" s="95"/>
      <c r="I93" s="95"/>
      <c r="J93" s="95"/>
      <c r="K93" s="95"/>
      <c r="L93" s="95"/>
      <c r="M93" s="95"/>
      <c r="N93" s="95"/>
      <c r="O93" s="14"/>
      <c r="P93" s="14"/>
      <c r="Q93" s="14"/>
      <c r="R93" s="14"/>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3"/>
      <c r="AV93" s="293"/>
      <c r="AW93" s="293"/>
      <c r="AX93" s="293"/>
      <c r="AY93" s="293"/>
      <c r="AZ93" s="293"/>
      <c r="BA93" s="293"/>
      <c r="BB93" s="293"/>
      <c r="BC93" s="293"/>
      <c r="BD93" s="293"/>
      <c r="BE93" s="293"/>
      <c r="BF93" s="293"/>
    </row>
    <row r="94" spans="1:58" s="45" customFormat="1" ht="17.25" customHeight="1">
      <c r="A94" s="34" t="s">
        <v>238</v>
      </c>
      <c r="B94" s="40"/>
      <c r="C94" s="40"/>
      <c r="D94" s="40"/>
      <c r="E94" s="40"/>
      <c r="F94" s="40"/>
      <c r="G94" s="40"/>
      <c r="H94" s="40"/>
      <c r="I94" s="43"/>
      <c r="J94" s="43"/>
      <c r="K94" s="43"/>
      <c r="L94" s="43"/>
      <c r="M94" s="43"/>
      <c r="N94" s="43"/>
      <c r="O94" s="43"/>
      <c r="P94" s="43"/>
      <c r="Q94" s="43"/>
      <c r="R94" s="43"/>
      <c r="S94" s="43"/>
      <c r="T94" s="43"/>
      <c r="U94" s="43"/>
      <c r="V94" s="44"/>
      <c r="W94" s="44"/>
      <c r="X94" s="44"/>
      <c r="Y94" s="44"/>
      <c r="Z94" s="44"/>
      <c r="AA94" s="44"/>
      <c r="AB94" s="44"/>
      <c r="AC94" s="44"/>
      <c r="AD94" s="44"/>
      <c r="AE94" s="44"/>
      <c r="AF94" s="44"/>
      <c r="AG94" s="44"/>
      <c r="AH94" s="44"/>
      <c r="AI94" s="44"/>
      <c r="AJ94" s="44"/>
      <c r="AK94" s="44"/>
      <c r="AL94" s="293"/>
      <c r="AM94" s="293"/>
      <c r="AN94" s="293"/>
      <c r="AO94" s="293"/>
      <c r="AP94" s="293"/>
      <c r="AQ94" s="293"/>
      <c r="AR94" s="293"/>
      <c r="AS94" s="293"/>
      <c r="AT94" s="293"/>
      <c r="AU94" s="44"/>
      <c r="AV94" s="44"/>
      <c r="AW94" s="44"/>
      <c r="AX94" s="44"/>
      <c r="AY94" s="44"/>
      <c r="AZ94" s="44"/>
      <c r="BA94" s="44"/>
      <c r="BB94" s="44"/>
      <c r="BC94" s="44"/>
      <c r="BD94" s="44"/>
      <c r="BE94" s="44"/>
      <c r="BF94" s="44"/>
    </row>
    <row r="95" spans="1:58" ht="69.75" customHeight="1">
      <c r="A95" s="63"/>
      <c r="B95" s="294" t="str">
        <f t="shared" ref="B95:H95" si="10">B60</f>
        <v>WP0</v>
      </c>
      <c r="C95" s="294" t="str">
        <f t="shared" si="10"/>
        <v>WP1</v>
      </c>
      <c r="D95" s="294" t="str">
        <f t="shared" si="10"/>
        <v>WP2</v>
      </c>
      <c r="E95" s="294" t="str">
        <f t="shared" si="10"/>
        <v>WP3</v>
      </c>
      <c r="F95" s="294" t="str">
        <f t="shared" si="10"/>
        <v>WP4</v>
      </c>
      <c r="G95" s="294" t="str">
        <f t="shared" si="10"/>
        <v>WP5</v>
      </c>
      <c r="H95" s="294" t="str">
        <f t="shared" si="10"/>
        <v>WP6</v>
      </c>
      <c r="I95" s="294" t="s">
        <v>33</v>
      </c>
      <c r="J95" s="106"/>
      <c r="K95" s="106"/>
      <c r="L95" s="106"/>
      <c r="M95" s="106"/>
      <c r="N95" s="106"/>
      <c r="O95" s="106"/>
      <c r="P95" s="106"/>
      <c r="Q95" s="106"/>
      <c r="R95" s="106"/>
      <c r="T95" s="360"/>
      <c r="U95" s="360"/>
      <c r="V95" s="293"/>
      <c r="W95" s="12"/>
      <c r="X95" s="24"/>
      <c r="Y95" s="293"/>
      <c r="Z95" s="293"/>
      <c r="AA95" s="293"/>
      <c r="AB95" s="293"/>
      <c r="AC95" s="293"/>
      <c r="AD95" s="293"/>
      <c r="AE95" s="293"/>
      <c r="AF95" s="293"/>
      <c r="AG95" s="293"/>
      <c r="AH95" s="41"/>
      <c r="AI95" s="41"/>
      <c r="AJ95" s="41"/>
      <c r="AK95" s="41"/>
      <c r="AL95" s="41"/>
      <c r="AM95" s="41"/>
      <c r="AN95" s="293"/>
      <c r="AO95" s="293"/>
      <c r="AP95" s="293"/>
      <c r="AQ95" s="293"/>
      <c r="AR95" s="293"/>
      <c r="AS95" s="293"/>
      <c r="AT95" s="293"/>
      <c r="AU95" s="293"/>
      <c r="AV95" s="293"/>
      <c r="AW95" s="293"/>
      <c r="AX95" s="293"/>
      <c r="AY95" s="293"/>
      <c r="AZ95" s="293"/>
      <c r="BA95" s="293"/>
      <c r="BB95" s="293"/>
      <c r="BC95" s="293"/>
      <c r="BD95" s="293"/>
      <c r="BE95" s="293"/>
      <c r="BF95" s="293"/>
    </row>
    <row r="96" spans="1:58" ht="13.5" customHeight="1">
      <c r="A96" s="294" t="str">
        <f t="shared" ref="A96:A103" si="11">A61</f>
        <v>P0</v>
      </c>
      <c r="B96" s="93"/>
      <c r="C96" s="93"/>
      <c r="D96" s="93"/>
      <c r="E96" s="93"/>
      <c r="F96" s="93"/>
      <c r="G96" s="93"/>
      <c r="H96" s="93"/>
      <c r="I96" s="93"/>
      <c r="J96" s="106"/>
      <c r="K96" s="106"/>
      <c r="L96" s="106"/>
      <c r="M96" s="106"/>
      <c r="N96" s="106"/>
      <c r="O96" s="106"/>
      <c r="P96" s="106"/>
      <c r="Q96" s="106"/>
      <c r="R96" s="106"/>
      <c r="T96" s="371"/>
      <c r="U96" s="371"/>
      <c r="V96" s="293"/>
      <c r="W96" s="12"/>
      <c r="X96" s="30"/>
      <c r="Y96" s="293"/>
      <c r="Z96" s="293"/>
      <c r="AA96" s="293"/>
      <c r="AB96" s="293"/>
      <c r="AC96" s="293"/>
      <c r="AD96" s="293"/>
      <c r="AE96" s="293"/>
      <c r="AF96" s="293"/>
      <c r="AG96" s="293"/>
      <c r="AH96" s="41"/>
      <c r="AI96" s="41"/>
      <c r="AJ96" s="41"/>
      <c r="AK96" s="41"/>
      <c r="AL96" s="41"/>
      <c r="AM96" s="41"/>
      <c r="AN96" s="293"/>
      <c r="AO96" s="293"/>
      <c r="AP96" s="293"/>
      <c r="AQ96" s="293"/>
      <c r="AR96" s="293"/>
      <c r="AS96" s="293"/>
      <c r="AT96" s="293"/>
      <c r="AU96" s="293"/>
      <c r="AV96" s="293"/>
      <c r="AW96" s="293"/>
      <c r="AX96" s="293"/>
      <c r="AY96" s="293"/>
      <c r="AZ96" s="293"/>
      <c r="BA96" s="293"/>
      <c r="BB96" s="293"/>
      <c r="BC96" s="293"/>
      <c r="BD96" s="293"/>
      <c r="BE96" s="293"/>
      <c r="BF96" s="293"/>
    </row>
    <row r="97" spans="1:260" ht="13.5" customHeight="1">
      <c r="A97" s="294" t="str">
        <f t="shared" si="11"/>
        <v>P1</v>
      </c>
      <c r="B97" s="93"/>
      <c r="C97" s="103">
        <f>SUMPRODUCT(($J$49:$J$58="P1")*($I$49:$I$58&lt;&gt;"")*($I$49:$I$58="WP1")*($H$49:$H$58="NO")*($O$49:$O$58))*10%</f>
        <v>0</v>
      </c>
      <c r="D97" s="103">
        <f>SUMPRODUCT(($J$49:$J$58="P1")*($I$49:$I$58&lt;&gt;"")*($I$49:$I$58="WP2")*($H$49:$H$58="NO")*($O$49:$O$58))*10%</f>
        <v>0</v>
      </c>
      <c r="E97" s="103">
        <f>SUMPRODUCT(($J$49:$J$58="P1")*($I$49:$I$58&lt;&gt;"")*($I$49:$I$58="WP3")*($H$49:$H$58="NO")*($O$49:$O$58))*10%</f>
        <v>0</v>
      </c>
      <c r="F97" s="103">
        <f>SUMPRODUCT(($J$49:$J$58="P1")*($I$49:$I$58&lt;&gt;"")*($I$49:$I$58="WP4")*($H$49:$H$58="NO")*($O$49:$O$58))*10%</f>
        <v>0</v>
      </c>
      <c r="G97" s="103">
        <f>SUMPRODUCT(($J$49:$J$58="P1")*($I$49:$I$58&lt;&gt;"")*($I$49:$I$58="WP5")*($H$49:$H$58="NO")*($O$49:$O$58))*10%</f>
        <v>0</v>
      </c>
      <c r="H97" s="103">
        <f>SUMPRODUCT(($J$49:$J$58="P1")*($I$49:$I$58&lt;&gt;"")*($I$49:$I$58="WP6")*($H$49:$H$58="NO")*($O$49:$O$58))*10%</f>
        <v>0</v>
      </c>
      <c r="I97" s="104">
        <f>SUM(C97:H97)</f>
        <v>0</v>
      </c>
      <c r="J97" s="106"/>
      <c r="K97" s="106"/>
      <c r="L97" s="106"/>
      <c r="M97" s="106"/>
      <c r="N97" s="106"/>
      <c r="O97" s="106"/>
      <c r="P97" s="106"/>
      <c r="Q97" s="106"/>
      <c r="R97" s="106"/>
      <c r="T97" s="370"/>
      <c r="U97" s="370"/>
      <c r="V97" s="293"/>
      <c r="W97" s="12"/>
      <c r="X97" s="30"/>
      <c r="Y97" s="293"/>
      <c r="Z97" s="293"/>
      <c r="AA97" s="293"/>
      <c r="AB97" s="293"/>
      <c r="AC97" s="293"/>
      <c r="AD97" s="293"/>
      <c r="AE97" s="293"/>
      <c r="AF97" s="293"/>
      <c r="AG97" s="293"/>
      <c r="AH97" s="41"/>
      <c r="AI97" s="41"/>
      <c r="AJ97" s="41"/>
      <c r="AK97" s="41"/>
      <c r="AL97" s="41"/>
      <c r="AM97" s="41"/>
      <c r="AN97" s="293"/>
      <c r="AO97" s="293"/>
      <c r="AP97" s="293"/>
      <c r="AQ97" s="293"/>
      <c r="AR97" s="293"/>
      <c r="AS97" s="293"/>
      <c r="AT97" s="293"/>
      <c r="AU97" s="293"/>
      <c r="AV97" s="293"/>
      <c r="AW97" s="293"/>
      <c r="AX97" s="293"/>
      <c r="AY97" s="293"/>
      <c r="AZ97" s="293"/>
      <c r="BA97" s="293"/>
      <c r="BB97" s="293"/>
      <c r="BC97" s="293"/>
      <c r="BD97" s="293"/>
      <c r="BE97" s="293"/>
      <c r="BF97" s="293"/>
    </row>
    <row r="98" spans="1:260" ht="13.5" customHeight="1">
      <c r="A98" s="294" t="str">
        <f t="shared" si="11"/>
        <v>P2</v>
      </c>
      <c r="B98" s="93"/>
      <c r="C98" s="103">
        <f>SUMPRODUCT(($J$49:$J$58="P2")*($I$49:$I$58&lt;&gt;"")*($I$49:$I$58="WP1")*($H$49:$H$58="NO")*($O$49:$O$58))*10%</f>
        <v>0</v>
      </c>
      <c r="D98" s="103">
        <f>SUMPRODUCT(($J$49:$J$58="P2")*($I$49:$I$58&lt;&gt;"")*($I$49:$I$58="WP2")*($H$49:$H$58="NO")*($O$49:$O$58))*10%</f>
        <v>0</v>
      </c>
      <c r="E98" s="103">
        <f>SUMPRODUCT(($J$49:$J$58="P2")*($I$49:$I$58&lt;&gt;"")*($I$49:$I$58="WP3")*($H$49:$H$58="NO")*($O$49:$O$58))*10%</f>
        <v>0</v>
      </c>
      <c r="F98" s="103">
        <f>SUMPRODUCT(($J$49:$J$58="P2")*($I$49:$I$58&lt;&gt;"")*($I$49:$I$58="WP4")*($H$49:$H$58="NO")*($O$49:$O$58))*10%</f>
        <v>0</v>
      </c>
      <c r="G98" s="103">
        <f>SUMPRODUCT(($J$49:$J$58="P2")*($I$49:$I$58&lt;&gt;"")*($I$49:$I$58="WP5")*($H$49:$H$58="NO")*($O$49:$O$58))*10%</f>
        <v>0</v>
      </c>
      <c r="H98" s="103">
        <f>SUMPRODUCT(($J$49:$J$58="P2")*($I$49:$I$58&lt;&gt;"")*($I$49:$I$58="WP6")*($H$49:$H$58="NO")*($O$49:$O$58))*10%</f>
        <v>0</v>
      </c>
      <c r="I98" s="104">
        <f>SUM(C98:H98)</f>
        <v>0</v>
      </c>
      <c r="J98" s="106"/>
      <c r="K98" s="106"/>
      <c r="L98" s="106"/>
      <c r="M98" s="106"/>
      <c r="N98" s="106"/>
      <c r="O98" s="106"/>
      <c r="P98" s="106"/>
      <c r="Q98" s="106"/>
      <c r="R98" s="106"/>
      <c r="T98" s="370"/>
      <c r="U98" s="370"/>
      <c r="V98" s="293"/>
      <c r="W98" s="12"/>
      <c r="X98" s="30"/>
      <c r="Y98" s="293"/>
      <c r="Z98" s="293"/>
      <c r="AA98" s="293"/>
      <c r="AB98" s="293"/>
      <c r="AC98" s="293"/>
      <c r="AD98" s="293"/>
      <c r="AE98" s="293"/>
      <c r="AF98" s="293"/>
      <c r="AG98" s="293"/>
      <c r="AH98" s="41"/>
      <c r="AI98" s="41"/>
      <c r="AJ98" s="41"/>
      <c r="AK98" s="41"/>
      <c r="AL98" s="41"/>
      <c r="AM98" s="41"/>
      <c r="AN98" s="293"/>
      <c r="AO98" s="293"/>
      <c r="AP98" s="293"/>
      <c r="AQ98" s="293"/>
      <c r="AR98" s="293"/>
      <c r="AS98" s="293"/>
      <c r="AT98" s="293"/>
      <c r="AU98" s="293"/>
      <c r="AV98" s="293"/>
      <c r="AW98" s="293"/>
      <c r="AX98" s="293"/>
      <c r="AY98" s="293"/>
      <c r="AZ98" s="293"/>
      <c r="BA98" s="293"/>
      <c r="BB98" s="293"/>
      <c r="BC98" s="293"/>
      <c r="BD98" s="293"/>
      <c r="BE98" s="293"/>
      <c r="BF98" s="293"/>
    </row>
    <row r="99" spans="1:260" ht="13.5" customHeight="1">
      <c r="A99" s="294" t="str">
        <f t="shared" si="11"/>
        <v>P3</v>
      </c>
      <c r="B99" s="93"/>
      <c r="C99" s="103">
        <f>SUMPRODUCT(($J$49:$J$58="P3")*($I$49:$I$58&lt;&gt;"")*($I$49:$I$58="WP1")*($H$49:$H$58="NO")*($O$49:$O$58))*10%</f>
        <v>0</v>
      </c>
      <c r="D99" s="103">
        <f>SUMPRODUCT(($J$49:$J$58="P3")*($I$49:$I$58&lt;&gt;"")*($I$49:$I$58="WP2")*($H$49:$H$58="NO")*($O$49:$O$58))*10%</f>
        <v>0</v>
      </c>
      <c r="E99" s="103">
        <f>SUMPRODUCT(($J$49:$J$58="P3")*($I$49:$I$58&lt;&gt;"")*($I$49:$I$58="WP3")*($H$49:$H$58="NO")*($O$49:$O$58))*10%</f>
        <v>0</v>
      </c>
      <c r="F99" s="103">
        <f>SUMPRODUCT(($J$49:$J$58="P3")*($I$49:$I$58&lt;&gt;"")*($I$49:$I$58="WP4")*($H$49:$H$58="NO")*($O$49:$O$58))*10%</f>
        <v>0</v>
      </c>
      <c r="G99" s="103">
        <f>SUMPRODUCT(($J$49:$J$58="P3")*($I$49:$I$58&lt;&gt;"")*($I$49:$I$58="WP5")*($H$49:$H$58="NO")*($O$49:$O$58))*10%</f>
        <v>0</v>
      </c>
      <c r="H99" s="103">
        <f>SUMPRODUCT(($J$49:$J$58="P3")*($I$49:$I$58&lt;&gt;"")*($I$49:$I$58="WP6")*($H$49:$H$58="NO")*($O$49:$O$58))*10%</f>
        <v>0</v>
      </c>
      <c r="I99" s="104">
        <f t="shared" ref="I99:I103" si="12">SUM(C99:H99)</f>
        <v>0</v>
      </c>
      <c r="J99" s="106"/>
      <c r="K99" s="106"/>
      <c r="L99" s="106"/>
      <c r="M99" s="106"/>
      <c r="N99" s="106"/>
      <c r="O99" s="106"/>
      <c r="P99" s="106"/>
      <c r="Q99" s="106"/>
      <c r="R99" s="106"/>
      <c r="T99" s="370"/>
      <c r="U99" s="370"/>
      <c r="V99" s="293"/>
      <c r="W99" s="12"/>
      <c r="X99" s="30"/>
      <c r="Y99" s="293"/>
      <c r="Z99" s="293"/>
      <c r="AA99" s="293"/>
      <c r="AB99" s="293"/>
      <c r="AC99" s="293"/>
      <c r="AD99" s="293"/>
      <c r="AE99" s="293"/>
      <c r="AF99" s="293"/>
      <c r="AG99" s="293"/>
      <c r="AH99" s="41"/>
      <c r="AI99" s="41"/>
      <c r="AJ99" s="41"/>
      <c r="AK99" s="41"/>
      <c r="AL99" s="41"/>
      <c r="AM99" s="41"/>
      <c r="AN99" s="293"/>
      <c r="AO99" s="293"/>
      <c r="AP99" s="293"/>
      <c r="AQ99" s="293"/>
      <c r="AR99" s="293"/>
      <c r="AS99" s="293"/>
      <c r="AT99" s="293"/>
      <c r="AU99" s="293"/>
      <c r="AV99" s="293"/>
      <c r="AW99" s="293"/>
      <c r="AX99" s="293"/>
      <c r="AY99" s="293"/>
      <c r="AZ99" s="293"/>
      <c r="BA99" s="293"/>
      <c r="BB99" s="293"/>
      <c r="BC99" s="293"/>
      <c r="BD99" s="293"/>
      <c r="BE99" s="293"/>
      <c r="BF99" s="293"/>
    </row>
    <row r="100" spans="1:260" ht="13.5" customHeight="1">
      <c r="A100" s="294" t="str">
        <f t="shared" si="11"/>
        <v>P4</v>
      </c>
      <c r="B100" s="93"/>
      <c r="C100" s="103">
        <f>SUMPRODUCT(($J$49:$J$58="P4")*($I$49:$I$58&lt;&gt;"")*($I$49:$I$58="WP1")*($H$49:$H$58="NO")*($O$49:$O$58))*10%</f>
        <v>0</v>
      </c>
      <c r="D100" s="103">
        <f>SUMPRODUCT(($J$49:$J$58="P4")*($I$49:$I$58&lt;&gt;"")*($I$49:$I$58="WP2")*($H$49:$H$58="NO")*($O$49:$O$58))*10%</f>
        <v>0</v>
      </c>
      <c r="E100" s="103">
        <f>SUMPRODUCT(($J$49:$J$58="P4")*($I$49:$I$58&lt;&gt;"")*($I$49:$I$58="WP3")*($H$49:$H$58="NO")*($O$49:$O$58))*10%</f>
        <v>0</v>
      </c>
      <c r="F100" s="103">
        <f>SUMPRODUCT(($J$49:$J$58="P4")*($I$49:$I$58&lt;&gt;"")*($I$49:$I$58="WP4")*($H$49:$H$58="NO")*($O$49:$O$58))*10%</f>
        <v>0</v>
      </c>
      <c r="G100" s="103">
        <f>SUMPRODUCT(($J$49:$J$58="P4")*($I$49:$I$58&lt;&gt;"")*($I$49:$I$58="WP5")*($H$49:$H$58="NO")*($O$49:$O$58))*10%</f>
        <v>0</v>
      </c>
      <c r="H100" s="103">
        <f>SUMPRODUCT(($J$49:$J$58="P4")*($I$49:$I$58&lt;&gt;"")*($I$49:$I$58="WP6")*($H$49:$H$58="NO")*($O$49:$O$58))*10%</f>
        <v>0</v>
      </c>
      <c r="I100" s="104">
        <f>SUM(C100:H100)</f>
        <v>0</v>
      </c>
      <c r="J100" s="106"/>
      <c r="K100" s="106"/>
      <c r="L100" s="106"/>
      <c r="M100" s="106"/>
      <c r="N100" s="106"/>
      <c r="O100" s="106"/>
      <c r="P100" s="106"/>
      <c r="Q100" s="106"/>
      <c r="R100" s="106"/>
      <c r="T100" s="370"/>
      <c r="U100" s="370"/>
      <c r="V100" s="293"/>
      <c r="W100" s="12"/>
      <c r="X100" s="30"/>
      <c r="Y100" s="293"/>
      <c r="Z100" s="293"/>
      <c r="AA100" s="293"/>
      <c r="AB100" s="293"/>
      <c r="AC100" s="293"/>
      <c r="AD100" s="293"/>
      <c r="AE100" s="293"/>
      <c r="AF100" s="293"/>
      <c r="AG100" s="293"/>
      <c r="AH100" s="41"/>
      <c r="AI100" s="41"/>
      <c r="AJ100" s="41"/>
      <c r="AK100" s="41"/>
      <c r="AL100" s="41"/>
      <c r="AM100" s="41"/>
      <c r="AN100" s="293"/>
      <c r="AO100" s="293"/>
      <c r="AP100" s="293"/>
      <c r="AQ100" s="293"/>
      <c r="AR100" s="293"/>
      <c r="AS100" s="293"/>
      <c r="AT100" s="293"/>
      <c r="AU100" s="293"/>
      <c r="AV100" s="293"/>
      <c r="AW100" s="293"/>
      <c r="AX100" s="293"/>
      <c r="AY100" s="293"/>
      <c r="AZ100" s="293"/>
      <c r="BA100" s="293"/>
      <c r="BB100" s="293"/>
      <c r="BC100" s="293"/>
      <c r="BD100" s="293"/>
      <c r="BE100" s="293"/>
      <c r="BF100" s="293"/>
    </row>
    <row r="101" spans="1:260" ht="13.5" customHeight="1">
      <c r="A101" s="294" t="str">
        <f t="shared" si="11"/>
        <v>P5</v>
      </c>
      <c r="B101" s="93"/>
      <c r="C101" s="103">
        <f>SUMPRODUCT(($J$49:$J$58="P5")*($I$49:$I$58&lt;&gt;"")*($I$49:$I$58="WP1")*($H$49:$H$58="NO")*($O$49:$O$58))*10%</f>
        <v>0</v>
      </c>
      <c r="D101" s="103">
        <f>SUMPRODUCT(($J$49:$J$58="P5")*($I$49:$I$58&lt;&gt;"")*($I$49:$I$58="WP2")*($H$49:$H$58="NO")*($O$49:$O$58))*10%</f>
        <v>0</v>
      </c>
      <c r="E101" s="103">
        <f>SUMPRODUCT(($J$49:$J$58="P5")*($I$49:$I$58&lt;&gt;"")*($I$49:$I$58="WP3")*($H$49:$H$58="NO")*($O$49:$O$58))*10%</f>
        <v>0</v>
      </c>
      <c r="F101" s="103">
        <f>SUMPRODUCT(($J$49:$J$58="P5")*($I$49:$I$58&lt;&gt;"")*($I$49:$I$58="WP4")*($H$49:$H$58="NO")*($O$49:$O$58))*10%</f>
        <v>0</v>
      </c>
      <c r="G101" s="103">
        <f>SUMPRODUCT(($J$49:$J$58="P5")*($I$49:$I$58&lt;&gt;"")*($I$49:$I$58="WP5")*($H$49:$H$58="NO")*($O$49:$O$58))*10%</f>
        <v>0</v>
      </c>
      <c r="H101" s="103">
        <f>SUMPRODUCT(($J$49:$J$58="P5")*($I$49:$I$58&lt;&gt;"")*($I$49:$I$58="WP6")*($H$49:$H$58="NO")*($O$49:$O$58))*10%</f>
        <v>0</v>
      </c>
      <c r="I101" s="104">
        <f t="shared" si="12"/>
        <v>0</v>
      </c>
      <c r="J101" s="106"/>
      <c r="K101" s="106"/>
      <c r="L101" s="106"/>
      <c r="M101" s="106"/>
      <c r="N101" s="106"/>
      <c r="O101" s="106"/>
      <c r="P101" s="106"/>
      <c r="Q101" s="106"/>
      <c r="R101" s="106"/>
      <c r="T101" s="370"/>
      <c r="U101" s="370"/>
      <c r="V101" s="293"/>
      <c r="W101" s="12"/>
      <c r="X101" s="30"/>
      <c r="Y101" s="293"/>
      <c r="Z101" s="293"/>
      <c r="AA101" s="293"/>
      <c r="AB101" s="293"/>
      <c r="AC101" s="293"/>
      <c r="AD101" s="293"/>
      <c r="AE101" s="293"/>
      <c r="AF101" s="293"/>
      <c r="AG101" s="293"/>
      <c r="AH101" s="41"/>
      <c r="AI101" s="41"/>
      <c r="AJ101" s="41"/>
      <c r="AK101" s="41"/>
      <c r="AL101" s="41"/>
      <c r="AM101" s="41"/>
      <c r="AN101" s="293"/>
      <c r="AO101" s="293"/>
      <c r="AP101" s="293"/>
      <c r="AQ101" s="293"/>
      <c r="AR101" s="293"/>
      <c r="AS101" s="293"/>
      <c r="AT101" s="293"/>
      <c r="AU101" s="293"/>
      <c r="AV101" s="293"/>
      <c r="AW101" s="293"/>
      <c r="AX101" s="293"/>
      <c r="AY101" s="293"/>
      <c r="AZ101" s="293"/>
      <c r="BA101" s="293"/>
      <c r="BB101" s="293"/>
      <c r="BC101" s="293"/>
      <c r="BD101" s="293"/>
      <c r="BE101" s="293"/>
      <c r="BF101" s="293"/>
    </row>
    <row r="102" spans="1:260" ht="13.5" customHeight="1">
      <c r="A102" s="294" t="str">
        <f t="shared" si="11"/>
        <v>P6</v>
      </c>
      <c r="B102" s="93"/>
      <c r="C102" s="103">
        <f>SUMPRODUCT(($J$49:$J$58="P6")*($I$49:$I$58&lt;&gt;"")*($I$49:$I$58="WP1")*($H$49:$H$58="NO")*($O$49:$O$58))*10%</f>
        <v>0</v>
      </c>
      <c r="D102" s="103">
        <f>SUMPRODUCT(($J$49:$J$58="P6")*($I$49:$I$58&lt;&gt;"")*($I$49:$I$58="WP2")*($H$49:$H$58="NO")*($O$49:$O$58))*10%</f>
        <v>0</v>
      </c>
      <c r="E102" s="103">
        <f>SUMPRODUCT(($J$49:$J$58="P6")*($I$49:$I$58&lt;&gt;"")*($I$49:$I$58="WP3")*($H$49:$H$58="NO")*($O$49:$O$58))*10%</f>
        <v>0</v>
      </c>
      <c r="F102" s="103">
        <f>SUMPRODUCT(($J$49:$J$58="P6")*($I$49:$I$58&lt;&gt;"")*($I$49:$I$58="WP4")*($H$49:$H$58="NO")*($O$49:$O$58))*10%</f>
        <v>0</v>
      </c>
      <c r="G102" s="103">
        <f>SUMPRODUCT(($J$49:$J$58="P6")*($I$49:$I$58&lt;&gt;"")*($I$49:$I$58="WP5")*($H$49:$H$58="NO")*($O$49:$O$58))*10%</f>
        <v>0</v>
      </c>
      <c r="H102" s="103">
        <f>SUMPRODUCT(($J$49:$J$58="P6")*($I$49:$I$58&lt;&gt;"")*($I$49:$I$58="WP6")*($H$49:$H$58="NO")*($O$49:$O$58))*10%</f>
        <v>0</v>
      </c>
      <c r="I102" s="104">
        <f t="shared" si="12"/>
        <v>0</v>
      </c>
      <c r="J102" s="106"/>
      <c r="K102" s="106"/>
      <c r="L102" s="106"/>
      <c r="M102" s="106"/>
      <c r="N102" s="106"/>
      <c r="O102" s="106"/>
      <c r="P102" s="106"/>
      <c r="Q102" s="106"/>
      <c r="R102" s="106"/>
      <c r="T102" s="370"/>
      <c r="U102" s="370"/>
      <c r="V102" s="293"/>
      <c r="W102" s="12"/>
      <c r="X102" s="30"/>
      <c r="Y102" s="293"/>
      <c r="Z102" s="293"/>
      <c r="AA102" s="293"/>
      <c r="AB102" s="293"/>
      <c r="AC102" s="293"/>
      <c r="AD102" s="293"/>
      <c r="AE102" s="293"/>
      <c r="AF102" s="293"/>
      <c r="AG102" s="293"/>
      <c r="AH102" s="41"/>
      <c r="AI102" s="41"/>
      <c r="AJ102" s="41"/>
      <c r="AK102" s="41"/>
      <c r="AL102" s="41"/>
      <c r="AM102" s="41"/>
      <c r="AN102" s="293"/>
      <c r="AO102" s="293"/>
      <c r="AP102" s="293"/>
      <c r="AQ102" s="293"/>
      <c r="AR102" s="293"/>
      <c r="AS102" s="293"/>
      <c r="AT102" s="293"/>
      <c r="AU102" s="293"/>
      <c r="AV102" s="293"/>
      <c r="AW102" s="293"/>
      <c r="AX102" s="293"/>
      <c r="AY102" s="293"/>
      <c r="AZ102" s="293"/>
      <c r="BA102" s="293"/>
      <c r="BB102" s="293"/>
      <c r="BC102" s="293"/>
      <c r="BD102" s="293"/>
      <c r="BE102" s="293"/>
      <c r="BF102" s="293"/>
    </row>
    <row r="103" spans="1:260" ht="13.5" customHeight="1">
      <c r="A103" s="294" t="str">
        <f t="shared" si="11"/>
        <v>P7</v>
      </c>
      <c r="B103" s="93"/>
      <c r="C103" s="103">
        <f>SUMPRODUCT(($J$49:$J$58="P7")*($I$49:$I$58&lt;&gt;"")*($I$49:$I$58="WP1")*($H$49:$H$58="NO")*($O$49:$O$58))*10%</f>
        <v>0</v>
      </c>
      <c r="D103" s="103">
        <f>SUMPRODUCT(($J$49:$J$58="P7")*($I$49:$I$58&lt;&gt;"")*($I$49:$I$58="WP2")*($H$49:$H$58="NO")*($O$49:$O$58))*10%</f>
        <v>0</v>
      </c>
      <c r="E103" s="103">
        <f>SUMPRODUCT(($J$49:$J$58="P7")*($I$49:$I$58&lt;&gt;"")*($I$49:$I$58="WP3")*($H$49:$H$58="NO")*($O$49:$O$58))*10%</f>
        <v>0</v>
      </c>
      <c r="F103" s="103">
        <f>SUMPRODUCT(($J$49:$J$58="P7")*($I$49:$I$58&lt;&gt;"")*($I$49:$I$58="WP4")*($H$49:$H$58="NO")*($O$49:$O$58))*10%</f>
        <v>0</v>
      </c>
      <c r="G103" s="103">
        <f>SUMPRODUCT(($J$49:$J$58="P7")*($I$49:$I$58&lt;&gt;"")*($I$49:$I$58="WP5")*($H$49:$H$58="NO")*($O$49:$O$58))*10%</f>
        <v>0</v>
      </c>
      <c r="H103" s="103">
        <f>SUMPRODUCT(($J$49:$J$58="P7")*($I$49:$I$58&lt;&gt;"")*($I$49:$I$58="WP6")*($H$49:$H$58="NO")*($O$49:$O$58))*10%</f>
        <v>0</v>
      </c>
      <c r="I103" s="104">
        <f t="shared" si="12"/>
        <v>0</v>
      </c>
      <c r="J103" s="106"/>
      <c r="K103" s="106"/>
      <c r="L103" s="106"/>
      <c r="M103" s="106"/>
      <c r="N103" s="106"/>
      <c r="O103" s="106"/>
      <c r="P103" s="106"/>
      <c r="Q103" s="106"/>
      <c r="R103" s="106"/>
      <c r="T103" s="370"/>
      <c r="U103" s="370"/>
      <c r="V103" s="293"/>
      <c r="W103" s="12"/>
      <c r="X103" s="30"/>
      <c r="Y103" s="293"/>
      <c r="Z103" s="293"/>
      <c r="AA103" s="293"/>
      <c r="AB103" s="293"/>
      <c r="AC103" s="293"/>
      <c r="AD103" s="293"/>
      <c r="AE103" s="293"/>
      <c r="AF103" s="293"/>
      <c r="AG103" s="293"/>
      <c r="AH103" s="41"/>
      <c r="AI103" s="41"/>
      <c r="AJ103" s="41"/>
      <c r="AK103" s="41"/>
      <c r="AL103" s="41"/>
      <c r="AM103" s="41"/>
      <c r="AN103" s="293"/>
      <c r="AO103" s="293"/>
      <c r="AP103" s="293"/>
      <c r="AQ103" s="293"/>
      <c r="AR103" s="293"/>
      <c r="AS103" s="293"/>
      <c r="AT103" s="293"/>
      <c r="AU103" s="293"/>
      <c r="AV103" s="293"/>
      <c r="AW103" s="293"/>
      <c r="AX103" s="293"/>
      <c r="AY103" s="293"/>
      <c r="AZ103" s="293"/>
      <c r="BA103" s="293"/>
      <c r="BB103" s="293"/>
      <c r="BC103" s="293"/>
      <c r="BD103" s="293"/>
      <c r="BE103" s="293"/>
      <c r="BF103" s="293"/>
    </row>
    <row r="104" spans="1:260" ht="23.25" customHeight="1">
      <c r="A104" s="65" t="s">
        <v>33</v>
      </c>
      <c r="B104" s="94"/>
      <c r="C104" s="66">
        <f t="shared" ref="C104:H104" si="13">SUM((C69+C90)-C71)*10%</f>
        <v>0</v>
      </c>
      <c r="D104" s="66">
        <f t="shared" si="13"/>
        <v>0</v>
      </c>
      <c r="E104" s="66">
        <f t="shared" si="13"/>
        <v>0</v>
      </c>
      <c r="F104" s="66">
        <f t="shared" si="13"/>
        <v>0</v>
      </c>
      <c r="G104" s="66">
        <f t="shared" si="13"/>
        <v>0</v>
      </c>
      <c r="H104" s="66">
        <f t="shared" si="13"/>
        <v>0</v>
      </c>
      <c r="I104" s="66">
        <f>SUM(C104:H104)</f>
        <v>0</v>
      </c>
      <c r="J104" s="106"/>
      <c r="K104" s="106"/>
      <c r="L104" s="106"/>
      <c r="M104" s="106"/>
      <c r="N104" s="106"/>
      <c r="O104" s="106"/>
      <c r="P104" s="106"/>
      <c r="Q104" s="106"/>
      <c r="R104" s="106"/>
      <c r="T104" s="370"/>
      <c r="U104" s="370"/>
      <c r="V104" s="293"/>
      <c r="W104" s="12"/>
      <c r="X104" s="30"/>
      <c r="Y104" s="293"/>
      <c r="Z104" s="293"/>
      <c r="AA104" s="293"/>
      <c r="AB104" s="293"/>
      <c r="AC104" s="293"/>
      <c r="AD104" s="293"/>
      <c r="AE104" s="293"/>
      <c r="AF104" s="293"/>
      <c r="AG104" s="293"/>
      <c r="AH104" s="41"/>
      <c r="AI104" s="41"/>
      <c r="AJ104" s="41"/>
      <c r="AK104" s="41"/>
      <c r="AL104" s="41"/>
      <c r="AM104" s="41"/>
      <c r="AN104" s="293"/>
      <c r="AO104" s="293"/>
      <c r="AP104" s="293"/>
      <c r="AQ104" s="293"/>
      <c r="AR104" s="293"/>
      <c r="AS104" s="293"/>
      <c r="AT104" s="293"/>
      <c r="AU104" s="293"/>
      <c r="AV104" s="293"/>
      <c r="AW104" s="293"/>
      <c r="AX104" s="293"/>
      <c r="AY104" s="293"/>
      <c r="AZ104" s="293"/>
      <c r="BA104" s="293"/>
      <c r="BB104" s="293"/>
      <c r="BC104" s="293"/>
      <c r="BD104" s="293"/>
      <c r="BE104" s="293"/>
      <c r="BF104" s="293"/>
    </row>
    <row r="105" spans="1:260" ht="21.75" customHeight="1">
      <c r="A105" s="65" t="s">
        <v>54</v>
      </c>
      <c r="B105" s="94"/>
      <c r="C105" s="91"/>
      <c r="D105" s="91"/>
      <c r="E105" s="91"/>
      <c r="F105" s="91"/>
      <c r="G105" s="91"/>
      <c r="H105" s="91"/>
      <c r="I105" s="66">
        <f>SUM(C105:H105)</f>
        <v>0</v>
      </c>
      <c r="J105" s="106"/>
      <c r="K105" s="106"/>
      <c r="L105" s="106"/>
      <c r="M105" s="106"/>
      <c r="N105" s="106"/>
      <c r="O105" s="106"/>
      <c r="P105" s="106"/>
      <c r="Q105" s="106"/>
      <c r="R105" s="106"/>
      <c r="S105" s="293"/>
      <c r="T105" s="293"/>
      <c r="U105" s="293"/>
      <c r="V105" s="293"/>
      <c r="W105" s="293"/>
      <c r="X105" s="293"/>
      <c r="Y105" s="293"/>
      <c r="Z105" s="293"/>
      <c r="AA105" s="293"/>
      <c r="AB105" s="293"/>
      <c r="AC105" s="293"/>
      <c r="AD105" s="293"/>
      <c r="AE105" s="293"/>
      <c r="AF105" s="293"/>
      <c r="AG105" s="293"/>
      <c r="AH105" s="41"/>
      <c r="AI105" s="41"/>
      <c r="AJ105" s="41"/>
      <c r="AK105" s="41"/>
      <c r="AL105" s="41"/>
      <c r="AM105" s="41"/>
      <c r="AN105" s="293"/>
      <c r="AO105" s="293"/>
      <c r="AP105" s="293"/>
      <c r="AQ105" s="293"/>
      <c r="AR105" s="293"/>
      <c r="AS105" s="293"/>
      <c r="AT105" s="293"/>
      <c r="AU105" s="293"/>
      <c r="AV105" s="293"/>
      <c r="AW105" s="293"/>
      <c r="AX105" s="293"/>
      <c r="AY105" s="293"/>
      <c r="AZ105" s="293"/>
      <c r="BA105" s="293"/>
      <c r="BB105" s="293"/>
      <c r="BC105" s="293"/>
      <c r="BD105" s="293"/>
      <c r="BE105" s="293"/>
      <c r="BF105" s="293"/>
    </row>
    <row r="106" spans="1:260" s="12" customFormat="1" ht="16.5" customHeight="1">
      <c r="A106" s="23"/>
      <c r="B106" s="23"/>
      <c r="C106" s="23"/>
      <c r="D106" s="23"/>
      <c r="E106" s="23"/>
      <c r="F106" s="23"/>
      <c r="G106" s="23"/>
      <c r="H106" s="23"/>
      <c r="I106" s="23"/>
      <c r="J106" s="23"/>
      <c r="K106" s="23"/>
      <c r="L106" s="23"/>
      <c r="M106" s="23"/>
      <c r="N106" s="23"/>
      <c r="O106" s="23"/>
      <c r="P106" s="23"/>
      <c r="Q106" s="23"/>
      <c r="R106" s="23"/>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row>
    <row r="107" spans="1:260" s="12" customFormat="1" ht="16.5" customHeight="1">
      <c r="A107" s="14"/>
      <c r="B107" s="14"/>
      <c r="C107" s="14"/>
      <c r="D107" s="14"/>
      <c r="E107" s="14"/>
      <c r="F107" s="14"/>
      <c r="G107" s="14"/>
      <c r="H107" s="14"/>
      <c r="I107" s="14"/>
      <c r="J107" s="14"/>
      <c r="K107" s="14"/>
      <c r="L107" s="14"/>
      <c r="M107" s="14"/>
      <c r="N107" s="14"/>
      <c r="O107" s="14"/>
      <c r="P107" s="14"/>
      <c r="Q107" s="14"/>
      <c r="R107" s="14"/>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c r="AS107" s="293"/>
      <c r="AT107" s="293"/>
      <c r="AU107" s="293"/>
      <c r="AV107" s="293"/>
      <c r="AW107" s="293"/>
      <c r="AX107" s="293"/>
      <c r="AY107" s="293"/>
      <c r="AZ107" s="293"/>
      <c r="BA107" s="293"/>
      <c r="BB107" s="293"/>
      <c r="BC107" s="293"/>
      <c r="BD107" s="293"/>
      <c r="BE107" s="293"/>
      <c r="BF107" s="293"/>
    </row>
    <row r="108" spans="1:260" ht="15" customHeight="1">
      <c r="A108" s="95" t="s">
        <v>143</v>
      </c>
      <c r="B108" s="21"/>
      <c r="C108" s="21"/>
      <c r="D108" s="21"/>
      <c r="E108" s="21"/>
      <c r="F108" s="21"/>
      <c r="G108" s="21"/>
      <c r="H108" s="21"/>
      <c r="I108" s="21"/>
      <c r="J108" s="21"/>
      <c r="K108" s="21"/>
      <c r="L108" s="21"/>
      <c r="M108" s="21"/>
      <c r="N108" s="21"/>
      <c r="O108" s="1"/>
      <c r="P108" s="1"/>
      <c r="Q108" s="1"/>
      <c r="R108" s="1"/>
    </row>
    <row r="109" spans="1:260" s="12" customFormat="1" ht="6.75" customHeight="1">
      <c r="A109" s="14"/>
      <c r="B109" s="14"/>
      <c r="C109" s="14"/>
      <c r="D109" s="14"/>
      <c r="E109" s="14"/>
      <c r="F109" s="14"/>
      <c r="G109" s="14"/>
      <c r="H109" s="14"/>
      <c r="I109" s="14"/>
      <c r="J109" s="14"/>
      <c r="K109" s="14"/>
      <c r="L109" s="14"/>
      <c r="M109" s="14"/>
      <c r="N109" s="14"/>
      <c r="O109" s="14"/>
      <c r="P109" s="14"/>
      <c r="Q109" s="14"/>
      <c r="R109" s="14"/>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3"/>
      <c r="AV109" s="293"/>
      <c r="AW109" s="293"/>
      <c r="AX109" s="293"/>
      <c r="AY109" s="293"/>
      <c r="AZ109" s="293"/>
      <c r="BA109" s="293"/>
      <c r="BB109" s="293"/>
      <c r="BC109" s="293"/>
      <c r="BD109" s="293"/>
      <c r="BE109" s="293"/>
      <c r="BF109" s="293"/>
    </row>
    <row r="110" spans="1:260" s="39" customFormat="1" ht="104.25" customHeight="1">
      <c r="A110" s="372" t="s">
        <v>214</v>
      </c>
      <c r="B110" s="372"/>
      <c r="C110" s="372"/>
      <c r="D110" s="372"/>
      <c r="E110" s="372"/>
      <c r="F110" s="372"/>
      <c r="G110" s="372"/>
      <c r="H110" s="372"/>
      <c r="I110" s="372"/>
      <c r="J110" s="372"/>
      <c r="K110" s="372"/>
      <c r="L110" s="372"/>
      <c r="M110" s="372"/>
      <c r="N110" s="372"/>
      <c r="O110" s="372"/>
      <c r="P110" s="106"/>
      <c r="Q110" s="298"/>
      <c r="R110" s="298"/>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IZ110" s="2"/>
    </row>
    <row r="111" spans="1:260" ht="23.25" customHeight="1">
      <c r="A111" s="375" t="s">
        <v>78</v>
      </c>
      <c r="B111" s="376" t="s">
        <v>28</v>
      </c>
      <c r="C111" s="376"/>
      <c r="D111" s="376"/>
      <c r="E111" s="376"/>
      <c r="F111" s="376"/>
      <c r="G111" s="377" t="s">
        <v>122</v>
      </c>
      <c r="H111" s="363" t="s">
        <v>139</v>
      </c>
      <c r="I111" s="363"/>
      <c r="J111" s="363"/>
      <c r="K111" s="363"/>
      <c r="L111" s="363"/>
      <c r="M111" s="363"/>
      <c r="N111" s="363"/>
      <c r="O111" s="363"/>
      <c r="P111" s="106"/>
      <c r="Q111" s="106"/>
      <c r="R111" s="114"/>
      <c r="T111" s="24"/>
      <c r="U111" s="24"/>
      <c r="V111" s="360"/>
      <c r="W111" s="360"/>
      <c r="X111" s="360"/>
      <c r="Y111" s="360"/>
      <c r="Z111" s="360"/>
      <c r="AA111" s="360"/>
      <c r="AB111" s="360"/>
      <c r="AC111" s="360"/>
      <c r="AD111" s="360"/>
      <c r="AE111" s="360"/>
      <c r="AF111" s="360"/>
      <c r="AG111" s="360"/>
      <c r="AH111" s="360"/>
      <c r="AI111" s="360"/>
      <c r="AJ111" s="360"/>
      <c r="AK111" s="360"/>
      <c r="AL111" s="360"/>
      <c r="AM111" s="360"/>
      <c r="AN111" s="360"/>
      <c r="AO111" s="360"/>
      <c r="AP111" s="360"/>
      <c r="AQ111" s="360"/>
      <c r="AR111" s="360"/>
      <c r="AS111" s="360"/>
      <c r="AT111" s="360"/>
      <c r="AU111" s="360"/>
      <c r="AV111" s="360"/>
      <c r="AW111" s="360"/>
      <c r="AX111" s="360"/>
      <c r="AY111" s="360"/>
      <c r="AZ111" s="360"/>
      <c r="BA111" s="360"/>
      <c r="BB111" s="360"/>
      <c r="BC111" s="360"/>
      <c r="BD111" s="360"/>
      <c r="BE111" s="360"/>
      <c r="BF111" s="360"/>
    </row>
    <row r="112" spans="1:260" ht="78" customHeight="1">
      <c r="A112" s="375"/>
      <c r="B112" s="376"/>
      <c r="C112" s="376"/>
      <c r="D112" s="376"/>
      <c r="E112" s="376"/>
      <c r="F112" s="376"/>
      <c r="G112" s="378"/>
      <c r="H112" s="297" t="s">
        <v>156</v>
      </c>
      <c r="I112" s="302" t="s">
        <v>123</v>
      </c>
      <c r="J112" s="295" t="s">
        <v>140</v>
      </c>
      <c r="K112" s="295" t="s">
        <v>32</v>
      </c>
      <c r="L112" s="302" t="s">
        <v>134</v>
      </c>
      <c r="M112" s="302" t="s">
        <v>135</v>
      </c>
      <c r="N112" s="302" t="s">
        <v>136</v>
      </c>
      <c r="O112" s="294" t="s">
        <v>126</v>
      </c>
      <c r="P112" s="106"/>
      <c r="Q112" s="106"/>
      <c r="R112" s="115"/>
      <c r="S112" s="293"/>
      <c r="V112" s="293"/>
      <c r="W112" s="25"/>
      <c r="X112" s="25"/>
      <c r="Y112" s="25"/>
      <c r="Z112" s="293"/>
      <c r="AA112" s="25"/>
      <c r="AB112" s="25"/>
      <c r="AC112" s="25"/>
      <c r="AD112" s="293"/>
      <c r="AE112" s="25"/>
      <c r="AF112" s="25"/>
      <c r="AG112" s="25"/>
      <c r="AH112" s="293"/>
      <c r="AI112" s="25"/>
      <c r="AJ112" s="25"/>
      <c r="AK112" s="25"/>
      <c r="AL112" s="293"/>
      <c r="AM112" s="25"/>
      <c r="AN112" s="25"/>
      <c r="AO112" s="25"/>
      <c r="AP112" s="293"/>
      <c r="AQ112" s="25"/>
      <c r="AR112" s="25"/>
      <c r="AS112" s="25"/>
      <c r="AT112" s="293"/>
      <c r="AU112" s="25"/>
      <c r="AV112" s="25"/>
      <c r="AW112" s="25"/>
      <c r="AX112" s="293"/>
      <c r="AY112" s="25"/>
      <c r="AZ112" s="25"/>
      <c r="BA112" s="25"/>
      <c r="BB112" s="293"/>
      <c r="BC112" s="25"/>
      <c r="BD112" s="25"/>
      <c r="BE112" s="25"/>
      <c r="BF112" s="360"/>
    </row>
    <row r="113" spans="1:58" ht="15" customHeight="1">
      <c r="A113" s="361"/>
      <c r="B113" s="359"/>
      <c r="C113" s="359"/>
      <c r="D113" s="359"/>
      <c r="E113" s="359"/>
      <c r="F113" s="359"/>
      <c r="G113" s="307"/>
      <c r="H113" s="305"/>
      <c r="I113" s="305"/>
      <c r="J113" s="305"/>
      <c r="K113" s="305"/>
      <c r="L113" s="307"/>
      <c r="M113" s="307"/>
      <c r="N113" s="308"/>
      <c r="O113" s="285">
        <f t="shared" ref="O113:O122" si="14">M113*N113</f>
        <v>0</v>
      </c>
      <c r="P113" s="106"/>
      <c r="Q113" s="106"/>
      <c r="R113" s="116"/>
      <c r="S113" s="42"/>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row>
    <row r="114" spans="1:58" ht="12.75" customHeight="1">
      <c r="A114" s="361"/>
      <c r="B114" s="359"/>
      <c r="C114" s="359"/>
      <c r="D114" s="359"/>
      <c r="E114" s="359"/>
      <c r="F114" s="359"/>
      <c r="G114" s="305"/>
      <c r="H114" s="305"/>
      <c r="I114" s="305"/>
      <c r="J114" s="305"/>
      <c r="K114" s="305"/>
      <c r="L114" s="305"/>
      <c r="M114" s="305"/>
      <c r="N114" s="306"/>
      <c r="O114" s="286">
        <f t="shared" si="14"/>
        <v>0</v>
      </c>
      <c r="P114" s="106"/>
      <c r="Q114" s="106"/>
      <c r="R114" s="116"/>
      <c r="S114" s="42"/>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row>
    <row r="115" spans="1:58" ht="15" customHeight="1">
      <c r="A115" s="361"/>
      <c r="B115" s="359"/>
      <c r="C115" s="359"/>
      <c r="D115" s="359"/>
      <c r="E115" s="359"/>
      <c r="F115" s="359"/>
      <c r="G115" s="305"/>
      <c r="H115" s="305"/>
      <c r="I115" s="305"/>
      <c r="J115" s="305"/>
      <c r="K115" s="305"/>
      <c r="L115" s="305"/>
      <c r="M115" s="305"/>
      <c r="N115" s="306"/>
      <c r="O115" s="286">
        <f t="shared" si="14"/>
        <v>0</v>
      </c>
      <c r="P115" s="106"/>
      <c r="Q115" s="106"/>
      <c r="R115" s="116"/>
      <c r="S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row>
    <row r="116" spans="1:58" ht="15" customHeight="1">
      <c r="A116" s="361"/>
      <c r="B116" s="359"/>
      <c r="C116" s="359"/>
      <c r="D116" s="359"/>
      <c r="E116" s="359"/>
      <c r="F116" s="359"/>
      <c r="G116" s="305"/>
      <c r="H116" s="305"/>
      <c r="I116" s="305"/>
      <c r="J116" s="305"/>
      <c r="K116" s="305"/>
      <c r="L116" s="305"/>
      <c r="M116" s="305"/>
      <c r="N116" s="306"/>
      <c r="O116" s="286">
        <f t="shared" si="14"/>
        <v>0</v>
      </c>
      <c r="P116" s="106"/>
      <c r="Q116" s="106"/>
      <c r="R116" s="116"/>
      <c r="S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row>
    <row r="117" spans="1:58" ht="15" customHeight="1">
      <c r="A117" s="361"/>
      <c r="B117" s="359"/>
      <c r="C117" s="359"/>
      <c r="D117" s="359"/>
      <c r="E117" s="359"/>
      <c r="F117" s="359"/>
      <c r="G117" s="305"/>
      <c r="H117" s="305"/>
      <c r="I117" s="305"/>
      <c r="J117" s="305"/>
      <c r="K117" s="305"/>
      <c r="L117" s="305"/>
      <c r="M117" s="305"/>
      <c r="N117" s="306"/>
      <c r="O117" s="286">
        <f t="shared" si="14"/>
        <v>0</v>
      </c>
      <c r="P117" s="106"/>
      <c r="Q117" s="106"/>
      <c r="R117" s="116"/>
      <c r="S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row>
    <row r="118" spans="1:58" ht="15" customHeight="1">
      <c r="A118" s="361"/>
      <c r="B118" s="359"/>
      <c r="C118" s="359"/>
      <c r="D118" s="359"/>
      <c r="E118" s="359"/>
      <c r="F118" s="359"/>
      <c r="G118" s="305"/>
      <c r="H118" s="305"/>
      <c r="I118" s="305"/>
      <c r="J118" s="305"/>
      <c r="K118" s="305"/>
      <c r="L118" s="305"/>
      <c r="M118" s="305"/>
      <c r="N118" s="306"/>
      <c r="O118" s="286">
        <f t="shared" si="14"/>
        <v>0</v>
      </c>
      <c r="P118" s="106"/>
      <c r="Q118" s="106"/>
      <c r="R118" s="116"/>
      <c r="S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row>
    <row r="119" spans="1:58" ht="15" customHeight="1">
      <c r="A119" s="361"/>
      <c r="B119" s="359"/>
      <c r="C119" s="359"/>
      <c r="D119" s="359"/>
      <c r="E119" s="359"/>
      <c r="F119" s="359"/>
      <c r="G119" s="305"/>
      <c r="H119" s="305"/>
      <c r="I119" s="305"/>
      <c r="J119" s="305"/>
      <c r="K119" s="305"/>
      <c r="L119" s="305"/>
      <c r="M119" s="305"/>
      <c r="N119" s="306"/>
      <c r="O119" s="286">
        <f t="shared" si="14"/>
        <v>0</v>
      </c>
      <c r="P119" s="106"/>
      <c r="Q119" s="106"/>
      <c r="R119" s="116"/>
      <c r="S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row>
    <row r="120" spans="1:58" ht="15" customHeight="1">
      <c r="A120" s="361"/>
      <c r="B120" s="359"/>
      <c r="C120" s="359"/>
      <c r="D120" s="359"/>
      <c r="E120" s="359"/>
      <c r="F120" s="359"/>
      <c r="G120" s="305"/>
      <c r="H120" s="305"/>
      <c r="I120" s="305"/>
      <c r="J120" s="305"/>
      <c r="K120" s="305"/>
      <c r="L120" s="305"/>
      <c r="M120" s="305"/>
      <c r="N120" s="306"/>
      <c r="O120" s="286">
        <f t="shared" si="14"/>
        <v>0</v>
      </c>
      <c r="P120" s="106"/>
      <c r="Q120" s="106"/>
      <c r="R120" s="116"/>
      <c r="S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row>
    <row r="121" spans="1:58" ht="15" customHeight="1">
      <c r="A121" s="361"/>
      <c r="B121" s="359"/>
      <c r="C121" s="359"/>
      <c r="D121" s="359"/>
      <c r="E121" s="359"/>
      <c r="F121" s="359"/>
      <c r="G121" s="305"/>
      <c r="H121" s="305"/>
      <c r="I121" s="305"/>
      <c r="J121" s="305"/>
      <c r="K121" s="305"/>
      <c r="L121" s="305"/>
      <c r="M121" s="305"/>
      <c r="N121" s="306"/>
      <c r="O121" s="286">
        <f t="shared" si="14"/>
        <v>0</v>
      </c>
      <c r="P121" s="106"/>
      <c r="Q121" s="106"/>
      <c r="R121" s="116"/>
      <c r="S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row>
    <row r="122" spans="1:58" ht="15.75" customHeight="1">
      <c r="A122" s="361"/>
      <c r="B122" s="359"/>
      <c r="C122" s="359"/>
      <c r="D122" s="359"/>
      <c r="E122" s="359"/>
      <c r="F122" s="359"/>
      <c r="G122" s="305"/>
      <c r="H122" s="305"/>
      <c r="I122" s="305"/>
      <c r="J122" s="305"/>
      <c r="K122" s="305"/>
      <c r="L122" s="305"/>
      <c r="M122" s="305"/>
      <c r="N122" s="306"/>
      <c r="O122" s="286">
        <f t="shared" si="14"/>
        <v>0</v>
      </c>
      <c r="P122" s="106"/>
      <c r="Q122" s="106"/>
      <c r="R122" s="116"/>
      <c r="S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row>
    <row r="123" spans="1:58">
      <c r="A123" s="65" t="s">
        <v>33</v>
      </c>
      <c r="B123" s="283"/>
      <c r="C123" s="283"/>
      <c r="D123" s="283"/>
      <c r="E123" s="283"/>
      <c r="F123" s="283"/>
      <c r="G123" s="283"/>
      <c r="H123" s="281"/>
      <c r="I123" s="283"/>
      <c r="J123" s="283"/>
      <c r="K123" s="283"/>
      <c r="L123" s="283"/>
      <c r="M123" s="283"/>
      <c r="N123" s="283"/>
      <c r="O123" s="284">
        <f>SUM(O113:O122)</f>
        <v>0</v>
      </c>
      <c r="P123" s="106"/>
      <c r="Q123" s="106"/>
      <c r="R123" s="113"/>
      <c r="S123" s="28"/>
      <c r="T123" s="27"/>
      <c r="U123" s="27"/>
      <c r="V123" s="28"/>
      <c r="W123" s="27"/>
      <c r="X123" s="27"/>
      <c r="Y123" s="28"/>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row>
    <row r="124" spans="1:58" ht="65.25" customHeight="1">
      <c r="A124" s="63"/>
      <c r="B124" s="294" t="str">
        <f t="shared" ref="B124:H124" si="15">B60</f>
        <v>WP0</v>
      </c>
      <c r="C124" s="294" t="str">
        <f t="shared" si="15"/>
        <v>WP1</v>
      </c>
      <c r="D124" s="294" t="str">
        <f t="shared" si="15"/>
        <v>WP2</v>
      </c>
      <c r="E124" s="294" t="str">
        <f t="shared" si="15"/>
        <v>WP3</v>
      </c>
      <c r="F124" s="294" t="str">
        <f t="shared" si="15"/>
        <v>WP4</v>
      </c>
      <c r="G124" s="294" t="str">
        <f t="shared" si="15"/>
        <v>WP5</v>
      </c>
      <c r="H124" s="294" t="str">
        <f t="shared" si="15"/>
        <v>WP6</v>
      </c>
      <c r="I124" s="294" t="s">
        <v>33</v>
      </c>
      <c r="J124" s="106"/>
      <c r="K124" s="106"/>
      <c r="L124" s="106"/>
      <c r="M124" s="106"/>
      <c r="N124" s="106"/>
      <c r="O124" s="106"/>
      <c r="P124" s="106"/>
      <c r="Q124" s="106"/>
      <c r="R124" s="106"/>
      <c r="V124" s="293"/>
      <c r="W124" s="12"/>
      <c r="X124" s="24"/>
      <c r="Y124" s="293"/>
      <c r="Z124" s="29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row>
    <row r="125" spans="1:58" ht="20.25" customHeight="1">
      <c r="A125" s="294" t="str">
        <f t="shared" ref="A125:A132" si="16">A61</f>
        <v>P0</v>
      </c>
      <c r="B125" s="64">
        <f>SUMPRODUCT(($J$113:$J$122="P0")*($I$113:$I$122&lt;&gt;"")*($I$113:$I$122="WP0")*($O$113:$O$122))</f>
        <v>0</v>
      </c>
      <c r="C125" s="93"/>
      <c r="D125" s="93"/>
      <c r="E125" s="93"/>
      <c r="F125" s="93"/>
      <c r="G125" s="93"/>
      <c r="H125" s="93"/>
      <c r="I125" s="104">
        <f>SUM(B125)</f>
        <v>0</v>
      </c>
      <c r="J125" s="106"/>
      <c r="K125" s="106"/>
      <c r="L125" s="106"/>
      <c r="M125" s="106"/>
      <c r="N125" s="358" t="str">
        <f>IF(I133=O123,"OK","ERRORE - Seleziona una delle opzioni WP e/o Periodo per ogni voce di spesa / ERROR -  Select one of the option WP and/or Period per each single budget line!")</f>
        <v>OK</v>
      </c>
      <c r="O125" s="358"/>
      <c r="P125" s="106"/>
      <c r="Q125" s="106"/>
      <c r="R125" s="106"/>
      <c r="V125" s="293"/>
      <c r="W125" s="12"/>
      <c r="X125" s="30"/>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row>
    <row r="126" spans="1:58" ht="13.5" customHeight="1">
      <c r="A126" s="294" t="str">
        <f t="shared" si="16"/>
        <v>P1</v>
      </c>
      <c r="B126" s="93"/>
      <c r="C126" s="64">
        <f>SUMPRODUCT(($J$113:$J$122="P1")*($I$113:$I$122&lt;&gt;"")*($I$113:$I$122="WP1")*($O$113:$O$122))</f>
        <v>0</v>
      </c>
      <c r="D126" s="64">
        <f>SUMPRODUCT(($J$113:$J$122="P1")*($I$113:$I$122&lt;&gt;"")*($I$113:$I$122="WP2")*($O$113:$O$122))</f>
        <v>0</v>
      </c>
      <c r="E126" s="64">
        <f>SUMPRODUCT(($J$113:$J$122="P1")*($I$113:$I$122&lt;&gt;"")*($I$113:$I$122="WP3")*($O$113:$O$122))</f>
        <v>0</v>
      </c>
      <c r="F126" s="64">
        <f>SUMPRODUCT(($J$113:$J$122="P1")*($I$113:$I$122&lt;&gt;"")*($I$113:$I$122="WP4")*($O$113:$O$122))</f>
        <v>0</v>
      </c>
      <c r="G126" s="64">
        <f>SUMPRODUCT(($J$113:$J$122="P1")*($I$113:$I$122&lt;&gt;"")*($I$113:$I$122="WP5")*($O$113:$O$122))</f>
        <v>0</v>
      </c>
      <c r="H126" s="64">
        <f>SUMPRODUCT(($J$113:$J$122="P1")*($I$113:$I$122&lt;&gt;"")*($I$113:$I$122="WP6")*($O$113:$O$122))</f>
        <v>0</v>
      </c>
      <c r="I126" s="104">
        <f>SUM(C126:H126)</f>
        <v>0</v>
      </c>
      <c r="J126" s="106"/>
      <c r="K126" s="106"/>
      <c r="L126" s="106"/>
      <c r="M126" s="106"/>
      <c r="N126" s="358"/>
      <c r="O126" s="358"/>
      <c r="P126" s="106"/>
      <c r="Q126" s="106"/>
      <c r="R126" s="106"/>
      <c r="V126" s="293"/>
      <c r="W126" s="12"/>
      <c r="X126" s="30"/>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row>
    <row r="127" spans="1:58" ht="13.5" customHeight="1">
      <c r="A127" s="294" t="str">
        <f t="shared" si="16"/>
        <v>P2</v>
      </c>
      <c r="B127" s="93"/>
      <c r="C127" s="64">
        <f>SUMPRODUCT(($J$113:$J$122="P2")*($I$113:$I$122&lt;&gt;"")*($I$113:$I$122="WP1")*($O$113:$O$122))</f>
        <v>0</v>
      </c>
      <c r="D127" s="64">
        <f>SUMPRODUCT(($J$113:$J$122="P2")*($I$113:$I$122&lt;&gt;"")*($I$113:$I$122="WP2")*($O$113:$O$122))</f>
        <v>0</v>
      </c>
      <c r="E127" s="64">
        <f>SUMPRODUCT(($J$113:$J$122="P2")*($I$113:$I$122&lt;&gt;"")*($I$113:$I$122="WP3")*($O$113:$O$122))</f>
        <v>0</v>
      </c>
      <c r="F127" s="64">
        <f>SUMPRODUCT(($J$113:$J$122="P2")*($I$113:$I$122&lt;&gt;"")*($I$113:$I$122="WP4")*($O$113:$O$122))</f>
        <v>0</v>
      </c>
      <c r="G127" s="64">
        <f>SUMPRODUCT(($J$113:$J$122="P2")*($I$113:$I$122&lt;&gt;"")*($I$113:$I$122="WP5")*($O$113:$O$122))</f>
        <v>0</v>
      </c>
      <c r="H127" s="64">
        <f>SUMPRODUCT(($J$113:$J$122="P2")*($I$113:$I$122&lt;&gt;"")*($I$113:$I$122="WP6")*($O$113:$O$122))</f>
        <v>0</v>
      </c>
      <c r="I127" s="104">
        <f t="shared" ref="I127:I132" si="17">SUM(C127:H127)</f>
        <v>0</v>
      </c>
      <c r="J127" s="106"/>
      <c r="K127" s="106"/>
      <c r="L127" s="106"/>
      <c r="M127" s="106"/>
      <c r="N127" s="358"/>
      <c r="O127" s="358"/>
      <c r="P127" s="106"/>
      <c r="V127" s="293"/>
      <c r="W127" s="12"/>
      <c r="X127" s="30"/>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row>
    <row r="128" spans="1:58" ht="13.5" customHeight="1">
      <c r="A128" s="294" t="str">
        <f t="shared" si="16"/>
        <v>P3</v>
      </c>
      <c r="B128" s="93"/>
      <c r="C128" s="64">
        <f>SUMPRODUCT(($J$113:$J$122="P3")*($I$113:$I$122&lt;&gt;"")*($I$113:$I$122="WP1")*($O$113:$O$122))</f>
        <v>0</v>
      </c>
      <c r="D128" s="64">
        <f>SUMPRODUCT(($J$113:$J$122="P3")*($I$113:$I$122&lt;&gt;"")*($I$113:$I$122="WP2")*($O$113:$O$122))</f>
        <v>0</v>
      </c>
      <c r="E128" s="64">
        <f>SUMPRODUCT(($J$113:$J$122="P3")*($I$113:$I$122&lt;&gt;"")*($I$113:$I$122="WP3")*($O$113:$O$122))</f>
        <v>0</v>
      </c>
      <c r="F128" s="64">
        <f>SUMPRODUCT(($J$113:$J$122="P3")*($I$113:$I$122&lt;&gt;"")*($I$113:$I$122="WP4")*($O$113:$O$122))</f>
        <v>0</v>
      </c>
      <c r="G128" s="64">
        <f>SUMPRODUCT(($J$113:$J$122="P3")*($I$113:$I$122&lt;&gt;"")*($I$113:$I$122="WP5")*($O$113:$O$122))</f>
        <v>0</v>
      </c>
      <c r="H128" s="64">
        <f>SUMPRODUCT(($J$113:$J$122="P3")*($I$113:$I$122&lt;&gt;"")*($I$113:$I$122="WP6")*($O$113:$O$122))</f>
        <v>0</v>
      </c>
      <c r="I128" s="104">
        <f t="shared" si="17"/>
        <v>0</v>
      </c>
      <c r="J128" s="106"/>
      <c r="K128" s="106"/>
      <c r="L128" s="106"/>
      <c r="M128" s="106"/>
      <c r="N128" s="358"/>
      <c r="O128" s="358"/>
      <c r="P128" s="106"/>
      <c r="V128" s="293"/>
      <c r="W128" s="12"/>
      <c r="X128" s="30"/>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row>
    <row r="129" spans="1:260" ht="13.5" customHeight="1">
      <c r="A129" s="294" t="str">
        <f t="shared" si="16"/>
        <v>P4</v>
      </c>
      <c r="B129" s="93"/>
      <c r="C129" s="64">
        <f>SUMPRODUCT(($J$113:$J$122="P4")*($I$113:$I$122&lt;&gt;"")*($I$113:$I$122="WP1")*($O$113:$O$122))</f>
        <v>0</v>
      </c>
      <c r="D129" s="64">
        <f>SUMPRODUCT(($J$113:$J$122="P4")*($I$113:$I$122&lt;&gt;"")*($I$113:$I$122="WP2")*($O$113:$O$122))</f>
        <v>0</v>
      </c>
      <c r="E129" s="64">
        <f>SUMPRODUCT(($J$113:$J$122="P4")*($I$113:$I$122&lt;&gt;"")*($I$113:$I$122="WP3")*($O$113:$O$122))</f>
        <v>0</v>
      </c>
      <c r="F129" s="64">
        <f>SUMPRODUCT(($J$113:$J$122="P4")*($I$113:$I$122&lt;&gt;"")*($I$113:$I$122="WP4")*($O$113:$O$122))</f>
        <v>0</v>
      </c>
      <c r="G129" s="64">
        <f>SUMPRODUCT(($J$113:$J$122="P4")*($I$113:$I$122&lt;&gt;"")*($I$113:$I$122="WP5")*($O$113:$O$122))</f>
        <v>0</v>
      </c>
      <c r="H129" s="64">
        <f>SUMPRODUCT(($J$113:$J$122="P4")*($I$113:$I$122&lt;&gt;"")*($I$113:$I$122="WP6")*($O$113:$O$122))</f>
        <v>0</v>
      </c>
      <c r="I129" s="104">
        <f t="shared" si="17"/>
        <v>0</v>
      </c>
      <c r="J129" s="106"/>
      <c r="K129" s="106"/>
      <c r="L129" s="106"/>
      <c r="M129" s="106"/>
      <c r="N129" s="358"/>
      <c r="O129" s="358"/>
      <c r="P129" s="106"/>
      <c r="V129" s="293"/>
      <c r="W129" s="12"/>
      <c r="X129" s="30"/>
      <c r="AA129" s="293"/>
      <c r="AB129" s="293"/>
      <c r="AC129" s="293"/>
      <c r="AD129" s="293"/>
      <c r="AE129" s="293"/>
      <c r="AF129" s="293"/>
      <c r="AG129" s="293"/>
      <c r="AH129" s="293"/>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row>
    <row r="130" spans="1:260" ht="13.5" customHeight="1">
      <c r="A130" s="294" t="str">
        <f t="shared" si="16"/>
        <v>P5</v>
      </c>
      <c r="B130" s="93"/>
      <c r="C130" s="64">
        <f>SUMPRODUCT(($J$113:$J$122="P5")*($I$113:$I$122&lt;&gt;"")*($I$113:$I$122="WP1")*($O$113:$O$122))</f>
        <v>0</v>
      </c>
      <c r="D130" s="64">
        <f>SUMPRODUCT(($J$113:$J$122="P5")*($I$113:$I$122&lt;&gt;"")*($I$113:$I$122="WP2")*($O$113:$O$122))</f>
        <v>0</v>
      </c>
      <c r="E130" s="64">
        <f>SUMPRODUCT(($J$113:$J$122="P5")*($I$113:$I$122&lt;&gt;"")*($I$113:$I$122="WP3")*($O$113:$O$122))</f>
        <v>0</v>
      </c>
      <c r="F130" s="64">
        <f>SUMPRODUCT(($J$113:$J$122="P5")*($I$113:$I$122&lt;&gt;"")*($I$113:$I$122="WP4")*($O$113:$O$122))</f>
        <v>0</v>
      </c>
      <c r="G130" s="64">
        <f>SUMPRODUCT(($J$113:$J$122="P5")*($I$113:$I$122&lt;&gt;"")*($I$113:$I$122="WP5")*($O$113:$O$122))</f>
        <v>0</v>
      </c>
      <c r="H130" s="64">
        <f>SUMPRODUCT(($J$113:$J$122="P5")*($I$113:$I$122&lt;&gt;"")*($I$113:$I$122="WP6")*($O$113:$O$122))</f>
        <v>0</v>
      </c>
      <c r="I130" s="104">
        <f t="shared" si="17"/>
        <v>0</v>
      </c>
      <c r="J130" s="106"/>
      <c r="K130" s="106"/>
      <c r="L130" s="106"/>
      <c r="M130" s="106"/>
      <c r="N130" s="358"/>
      <c r="O130" s="358"/>
      <c r="P130" s="106"/>
      <c r="V130" s="293"/>
      <c r="W130" s="12"/>
      <c r="X130" s="30"/>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293"/>
      <c r="AY130" s="293"/>
      <c r="AZ130" s="293"/>
      <c r="BA130" s="293"/>
      <c r="BB130" s="293"/>
      <c r="BC130" s="293"/>
      <c r="BD130" s="293"/>
      <c r="BE130" s="293"/>
      <c r="BF130" s="293"/>
    </row>
    <row r="131" spans="1:260" ht="13.5" customHeight="1">
      <c r="A131" s="294" t="str">
        <f t="shared" si="16"/>
        <v>P6</v>
      </c>
      <c r="B131" s="93"/>
      <c r="C131" s="64">
        <f>SUMPRODUCT(($J$113:$J$122="P6")*($I$113:$I$122&lt;&gt;"")*($I$113:$I$122="WP1")*($O$113:$O$122))</f>
        <v>0</v>
      </c>
      <c r="D131" s="64">
        <f>SUMPRODUCT(($J$113:$J$122="P6")*($I$113:$I$122&lt;&gt;"")*($I$113:$I$122="WP2")*($O$113:$O$122))</f>
        <v>0</v>
      </c>
      <c r="E131" s="64">
        <f>SUMPRODUCT(($J$113:$J$122="P6")*($I$113:$I$122&lt;&gt;"")*($I$113:$I$122="WP3")*($O$113:$O$122))</f>
        <v>0</v>
      </c>
      <c r="F131" s="64">
        <f>SUMPRODUCT(($J$113:$J$122="P6")*($I$113:$I$122&lt;&gt;"")*($I$113:$I$122="WP4")*($O$113:$O$122))</f>
        <v>0</v>
      </c>
      <c r="G131" s="64">
        <f>SUMPRODUCT(($J$113:$J$122="P6")*($I$113:$I$122&lt;&gt;"")*($I$113:$I$122="WP5")*($O$113:$O$122))</f>
        <v>0</v>
      </c>
      <c r="H131" s="64">
        <f>SUMPRODUCT(($J$113:$J$122="P6")*($I$113:$I$122&lt;&gt;"")*($I$113:$I$122="WP6")*($O$113:$O$122))</f>
        <v>0</v>
      </c>
      <c r="I131" s="104">
        <f t="shared" si="17"/>
        <v>0</v>
      </c>
      <c r="J131" s="106"/>
      <c r="K131" s="106"/>
      <c r="L131" s="106"/>
      <c r="M131" s="106"/>
      <c r="N131" s="358"/>
      <c r="O131" s="358"/>
      <c r="P131" s="106"/>
      <c r="V131" s="293"/>
      <c r="W131" s="12"/>
      <c r="X131" s="30"/>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293"/>
      <c r="AY131" s="293"/>
      <c r="AZ131" s="293"/>
      <c r="BA131" s="293"/>
      <c r="BB131" s="293"/>
      <c r="BC131" s="293"/>
      <c r="BD131" s="293"/>
      <c r="BE131" s="293"/>
      <c r="BF131" s="293"/>
    </row>
    <row r="132" spans="1:260" ht="13.5" customHeight="1">
      <c r="A132" s="294" t="str">
        <f t="shared" si="16"/>
        <v>P7</v>
      </c>
      <c r="B132" s="93"/>
      <c r="C132" s="64">
        <f>SUMPRODUCT(($J$113:$J$122="P7")*($I$113:$I$122&lt;&gt;"")*($I$113:$I$122="WP1")*($O$113:$O$122))</f>
        <v>0</v>
      </c>
      <c r="D132" s="64">
        <f>SUMPRODUCT(($J$113:$J$122="P7")*($I$113:$I$122&lt;&gt;"")*($I$113:$I$122="WP2")*($O$113:$O$122))</f>
        <v>0</v>
      </c>
      <c r="E132" s="64">
        <f>SUMPRODUCT(($J$113:$J$122="P7")*($I$113:$I$122&lt;&gt;"")*($I$113:$I$122="WP3")*($O$113:$O$122))</f>
        <v>0</v>
      </c>
      <c r="F132" s="64">
        <f>SUMPRODUCT(($J$113:$J$122="P7")*($I$113:$I$122&lt;&gt;"")*($I$113:$I$122="WP4")*($O$113:$O$122))</f>
        <v>0</v>
      </c>
      <c r="G132" s="64">
        <f>SUMPRODUCT(($J$113:$J$122="P7")*($I$113:$I$122&lt;&gt;"")*($I$113:$I$122="WP5")*($O$113:$O$122))</f>
        <v>0</v>
      </c>
      <c r="H132" s="64">
        <f>SUMPRODUCT(($J$113:$J$122="P7")*($I$113:$I$122&lt;&gt;"")*($I$113:$I$122="WP6")*($O$113:$O$122))</f>
        <v>0</v>
      </c>
      <c r="I132" s="104">
        <f t="shared" si="17"/>
        <v>0</v>
      </c>
      <c r="J132" s="106"/>
      <c r="K132" s="106"/>
      <c r="L132" s="106"/>
      <c r="M132" s="106"/>
      <c r="N132" s="106"/>
      <c r="O132" s="106"/>
      <c r="P132" s="106"/>
      <c r="V132" s="293"/>
      <c r="W132" s="12"/>
      <c r="X132" s="30"/>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row>
    <row r="133" spans="1:260" ht="21.75" customHeight="1">
      <c r="A133" s="65" t="s">
        <v>33</v>
      </c>
      <c r="B133" s="66">
        <f>SUM(B$125:B$132)</f>
        <v>0</v>
      </c>
      <c r="C133" s="66">
        <f>SUM(C126:C132)</f>
        <v>0</v>
      </c>
      <c r="D133" s="66">
        <f t="shared" ref="D133:H133" si="18">SUM(D126:D132)</f>
        <v>0</v>
      </c>
      <c r="E133" s="66">
        <f t="shared" si="18"/>
        <v>0</v>
      </c>
      <c r="F133" s="66">
        <f t="shared" si="18"/>
        <v>0</v>
      </c>
      <c r="G133" s="66">
        <f t="shared" si="18"/>
        <v>0</v>
      </c>
      <c r="H133" s="66">
        <f t="shared" si="18"/>
        <v>0</v>
      </c>
      <c r="I133" s="66">
        <f>SUM(I125:I132)</f>
        <v>0</v>
      </c>
      <c r="J133" s="106"/>
      <c r="K133" s="106"/>
      <c r="L133" s="106"/>
      <c r="M133" s="106"/>
      <c r="N133" s="106"/>
      <c r="O133" s="106"/>
      <c r="P133" s="106"/>
      <c r="V133" s="293"/>
      <c r="W133" s="12"/>
      <c r="X133" s="30"/>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row>
    <row r="134" spans="1:260" ht="18.75" customHeight="1">
      <c r="A134" s="65" t="s">
        <v>54</v>
      </c>
      <c r="B134" s="94"/>
      <c r="C134" s="66">
        <f>SUMPRODUCT(($I$113:$I$122="WP1")*($K$113:$K$122&lt;&gt;"")*($K$113:$K$122="fuori area / outside the area")*($O$113:$O$122))</f>
        <v>0</v>
      </c>
      <c r="D134" s="66">
        <f>SUMPRODUCT(($I$113:$I$122="WP2")*($K$113:$K$122&lt;&gt;"")*($K$113:$K$122="fuori area / outside the area")*($O$113:$O$122))</f>
        <v>0</v>
      </c>
      <c r="E134" s="66">
        <f>SUMPRODUCT(($I$113:$I$122="WP3")*($K$113:$K$122&lt;&gt;"")*($K$113:$K$122="fuori area / outside the area")*($O$113:$O$122))</f>
        <v>0</v>
      </c>
      <c r="F134" s="66">
        <f>SUMPRODUCT(($I$113:$I$122="WP4")*($K$113:$K$122&lt;&gt;"")*($K$113:$K$122="fuori area / outside the area")*($O$113:$O$122))</f>
        <v>0</v>
      </c>
      <c r="G134" s="66">
        <f>SUMPRODUCT(($I$113:$I$122="WP5")*($K$113:$K$122&lt;&gt;"")*($K$113:$K$122="fuori area / outside the area")*($O$113:$O$122))</f>
        <v>0</v>
      </c>
      <c r="H134" s="66">
        <f>SUMPRODUCT(($I$113:$I$122="WP6")*($K$113:$K$122&lt;&gt;"")*($K$113:$K$122="fuori area / outside the area")*($O$113:$O$122))</f>
        <v>0</v>
      </c>
      <c r="I134" s="66">
        <f>SUM(C134:H134)</f>
        <v>0</v>
      </c>
      <c r="J134" s="106"/>
      <c r="K134" s="106"/>
      <c r="L134" s="106"/>
      <c r="M134" s="106"/>
      <c r="N134" s="106"/>
      <c r="O134" s="106"/>
      <c r="P134" s="106"/>
      <c r="Q134" s="106"/>
      <c r="R134" s="106"/>
      <c r="S134" s="31"/>
      <c r="T134" s="31"/>
      <c r="U134" s="31"/>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293"/>
      <c r="AY134" s="293"/>
      <c r="AZ134" s="293"/>
      <c r="BA134" s="293"/>
      <c r="BB134" s="293"/>
      <c r="BC134" s="293"/>
      <c r="BD134" s="293"/>
      <c r="BE134" s="293"/>
      <c r="BF134" s="293"/>
    </row>
    <row r="135" spans="1:260" s="12" customFormat="1" ht="32.25" customHeight="1">
      <c r="A135" s="65" t="s">
        <v>173</v>
      </c>
      <c r="B135" s="94"/>
      <c r="C135" s="66">
        <f>SUMPRODUCT(($I$113:$I$122="WP1")*($H$113:$H$122&lt;&gt;"")*($H$113:$H$122="SI/YES")*($O$113:$O$122))</f>
        <v>0</v>
      </c>
      <c r="D135" s="66">
        <f>SUMPRODUCT(($I$113:$I$122="WP2")*($H$113:$H$122&lt;&gt;"")*($H$113:$H$122="SI/YES")*($O$113:$O$122))</f>
        <v>0</v>
      </c>
      <c r="E135" s="66">
        <f>SUMPRODUCT(($I$113:$I$122="WP3")*($H$113:$H$122&lt;&gt;"")*($H$113:$H$122="SI/YES")*($O$113:$O$122))</f>
        <v>0</v>
      </c>
      <c r="F135" s="66">
        <f>SUMPRODUCT(($I$113:$I$122="WP4")*($H$113:$H$122&lt;&gt;"")*($H$113:$H$122="SI/YES")*($O$113:$O$122))</f>
        <v>0</v>
      </c>
      <c r="G135" s="66">
        <f>SUMPRODUCT(($I$113:$I$122="WP5")*($H$113:$H$122&lt;&gt;"")*($H$113:$H$122="SI/YES")*($O$113:$O$122))</f>
        <v>0</v>
      </c>
      <c r="H135" s="66">
        <f>SUMPRODUCT(($I$113:$I$122="WP6")*($H$113:$H$122&lt;&gt;"")*($H$113:$H$122="SI/YES")*($O$113:$O$122))</f>
        <v>0</v>
      </c>
      <c r="I135" s="102">
        <f>SUM(C135:H135)</f>
        <v>0</v>
      </c>
      <c r="J135" s="46"/>
      <c r="K135" s="46"/>
      <c r="L135" s="46"/>
      <c r="M135" s="46"/>
      <c r="N135" s="46"/>
      <c r="O135" s="46"/>
      <c r="P135" s="46"/>
      <c r="Q135" s="46"/>
      <c r="R135" s="46"/>
      <c r="S135" s="47"/>
      <c r="T135" s="47"/>
      <c r="U135" s="47"/>
      <c r="V135" s="47"/>
      <c r="W135" s="47"/>
      <c r="X135" s="47"/>
      <c r="Y135" s="47"/>
      <c r="Z135" s="47"/>
      <c r="AA135" s="47"/>
      <c r="AB135" s="47"/>
      <c r="AC135" s="47"/>
      <c r="AD135" s="47"/>
      <c r="AE135" s="47"/>
      <c r="AF135" s="47"/>
      <c r="AG135" s="47"/>
      <c r="AH135" s="47"/>
      <c r="AI135" s="47"/>
      <c r="AJ135" s="47"/>
      <c r="AK135" s="47"/>
      <c r="AL135" s="293"/>
      <c r="AM135" s="293"/>
      <c r="AN135" s="293"/>
      <c r="AO135" s="293"/>
      <c r="AP135" s="293"/>
      <c r="AQ135" s="293"/>
      <c r="AR135" s="47"/>
      <c r="AS135" s="47"/>
      <c r="AT135" s="47"/>
      <c r="AU135" s="47"/>
      <c r="AV135" s="47"/>
      <c r="AW135" s="47"/>
      <c r="AX135" s="47"/>
      <c r="AY135" s="47"/>
      <c r="AZ135" s="47"/>
      <c r="BA135" s="47"/>
      <c r="BB135" s="47"/>
      <c r="BC135" s="47"/>
      <c r="BD135" s="47"/>
      <c r="BE135" s="47"/>
      <c r="BF135" s="48"/>
    </row>
    <row r="136" spans="1:260" s="12" customFormat="1" ht="16.5" customHeight="1">
      <c r="A136" s="23"/>
      <c r="B136" s="14"/>
      <c r="C136" s="14"/>
      <c r="D136" s="14"/>
      <c r="E136" s="46"/>
      <c r="F136" s="46"/>
      <c r="G136" s="46"/>
      <c r="H136" s="46"/>
      <c r="I136" s="46"/>
      <c r="J136" s="46"/>
      <c r="K136" s="46"/>
      <c r="L136" s="46"/>
      <c r="M136" s="46"/>
      <c r="N136" s="46"/>
      <c r="O136" s="46"/>
      <c r="P136" s="46"/>
      <c r="Q136" s="46"/>
      <c r="R136" s="46"/>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8"/>
    </row>
    <row r="137" spans="1:260" ht="15" customHeight="1">
      <c r="A137" s="95" t="s">
        <v>141</v>
      </c>
      <c r="B137" s="21"/>
      <c r="C137" s="21"/>
      <c r="D137" s="21"/>
      <c r="E137" s="21"/>
      <c r="F137" s="21"/>
      <c r="G137" s="21"/>
      <c r="H137" s="21"/>
      <c r="I137" s="21"/>
      <c r="J137" s="21"/>
      <c r="K137" s="21"/>
      <c r="L137" s="21"/>
      <c r="M137" s="21"/>
      <c r="N137" s="21"/>
      <c r="O137" s="1"/>
      <c r="P137" s="1"/>
      <c r="Q137" s="1"/>
      <c r="R137" s="1"/>
    </row>
    <row r="138" spans="1:260" s="12" customFormat="1" ht="6" customHeight="1">
      <c r="A138" s="14"/>
      <c r="B138" s="14"/>
      <c r="C138" s="14"/>
      <c r="D138" s="14"/>
      <c r="E138" s="14"/>
      <c r="F138" s="14"/>
      <c r="G138" s="14"/>
      <c r="H138" s="14"/>
      <c r="I138" s="14"/>
      <c r="J138" s="14"/>
      <c r="K138" s="14"/>
      <c r="L138" s="14"/>
      <c r="M138" s="14"/>
      <c r="N138" s="14"/>
      <c r="O138" s="14"/>
      <c r="P138" s="14"/>
      <c r="Q138" s="14"/>
      <c r="R138" s="14"/>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c r="BD138" s="293"/>
      <c r="BE138" s="293"/>
      <c r="BF138" s="293"/>
    </row>
    <row r="139" spans="1:260" s="39" customFormat="1" ht="104.25" customHeight="1">
      <c r="A139" s="372" t="s">
        <v>214</v>
      </c>
      <c r="B139" s="372"/>
      <c r="C139" s="372"/>
      <c r="D139" s="372"/>
      <c r="E139" s="372"/>
      <c r="F139" s="372"/>
      <c r="G139" s="372"/>
      <c r="H139" s="372"/>
      <c r="I139" s="372"/>
      <c r="J139" s="372"/>
      <c r="K139" s="372"/>
      <c r="L139" s="372"/>
      <c r="M139" s="372"/>
      <c r="N139" s="372"/>
      <c r="O139" s="372"/>
      <c r="P139" s="106"/>
      <c r="Q139" s="298"/>
      <c r="R139" s="298"/>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IZ139" s="2"/>
    </row>
    <row r="140" spans="1:260" s="39" customFormat="1" ht="10.5" customHeight="1">
      <c r="A140" s="374"/>
      <c r="B140" s="374"/>
      <c r="C140" s="374"/>
      <c r="D140" s="374"/>
      <c r="E140" s="374"/>
      <c r="F140" s="374"/>
      <c r="G140" s="374"/>
      <c r="H140" s="374"/>
      <c r="I140" s="374"/>
      <c r="J140" s="374"/>
      <c r="K140" s="374"/>
      <c r="L140" s="374"/>
      <c r="M140" s="374"/>
      <c r="N140" s="374"/>
      <c r="O140" s="374"/>
      <c r="P140" s="106"/>
      <c r="Q140" s="106"/>
      <c r="R140" s="296"/>
      <c r="IZ140" s="2"/>
    </row>
    <row r="141" spans="1:260" ht="18.75" customHeight="1">
      <c r="A141" s="361" t="s">
        <v>79</v>
      </c>
      <c r="B141" s="361" t="s">
        <v>28</v>
      </c>
      <c r="C141" s="361"/>
      <c r="D141" s="361"/>
      <c r="E141" s="362" t="s">
        <v>142</v>
      </c>
      <c r="F141" s="362"/>
      <c r="G141" s="362" t="s">
        <v>31</v>
      </c>
      <c r="H141" s="363" t="s">
        <v>139</v>
      </c>
      <c r="I141" s="363"/>
      <c r="J141" s="363"/>
      <c r="K141" s="363"/>
      <c r="L141" s="363"/>
      <c r="M141" s="363"/>
      <c r="N141" s="363"/>
      <c r="O141" s="363"/>
      <c r="P141" s="106"/>
      <c r="Q141" s="106"/>
      <c r="R141" s="114"/>
      <c r="S141" s="24"/>
      <c r="T141" s="24"/>
      <c r="U141" s="24"/>
      <c r="V141" s="360"/>
      <c r="W141" s="360"/>
      <c r="X141" s="360"/>
      <c r="Y141" s="360"/>
      <c r="Z141" s="360"/>
      <c r="AA141" s="360"/>
      <c r="AB141" s="360"/>
      <c r="AC141" s="360"/>
      <c r="AD141" s="360"/>
      <c r="AE141" s="360"/>
      <c r="AF141" s="360"/>
      <c r="AG141" s="360"/>
      <c r="AH141" s="360"/>
      <c r="AI141" s="360"/>
      <c r="AJ141" s="360"/>
      <c r="AK141" s="360"/>
      <c r="AL141" s="360"/>
      <c r="AM141" s="360"/>
      <c r="AN141" s="360"/>
      <c r="AO141" s="360"/>
      <c r="AP141" s="360"/>
      <c r="AQ141" s="360"/>
      <c r="AR141" s="360"/>
      <c r="AS141" s="360"/>
      <c r="AT141" s="360"/>
      <c r="AU141" s="360"/>
      <c r="AV141" s="360"/>
      <c r="AW141" s="360"/>
      <c r="AX141" s="360"/>
      <c r="AY141" s="360"/>
      <c r="AZ141" s="360"/>
      <c r="BA141" s="360"/>
      <c r="BB141" s="360"/>
      <c r="BC141" s="360"/>
      <c r="BD141" s="360"/>
      <c r="BE141" s="360"/>
      <c r="BF141" s="360"/>
    </row>
    <row r="142" spans="1:260" ht="70.5" customHeight="1">
      <c r="A142" s="361"/>
      <c r="B142" s="361"/>
      <c r="C142" s="361"/>
      <c r="D142" s="361"/>
      <c r="E142" s="362"/>
      <c r="F142" s="362"/>
      <c r="G142" s="362"/>
      <c r="H142" s="297" t="s">
        <v>156</v>
      </c>
      <c r="I142" s="302" t="s">
        <v>123</v>
      </c>
      <c r="J142" s="295" t="s">
        <v>140</v>
      </c>
      <c r="K142" s="295" t="s">
        <v>32</v>
      </c>
      <c r="L142" s="302" t="s">
        <v>134</v>
      </c>
      <c r="M142" s="302" t="s">
        <v>135</v>
      </c>
      <c r="N142" s="302" t="s">
        <v>136</v>
      </c>
      <c r="O142" s="294" t="s">
        <v>126</v>
      </c>
      <c r="P142" s="106"/>
      <c r="Q142" s="106"/>
      <c r="R142" s="115"/>
      <c r="S142" s="25"/>
      <c r="V142" s="293"/>
      <c r="W142" s="25"/>
      <c r="X142" s="25"/>
      <c r="Y142" s="25"/>
      <c r="Z142" s="293"/>
      <c r="AA142" s="25"/>
      <c r="AB142" s="25"/>
      <c r="AC142" s="25"/>
      <c r="AD142" s="293"/>
      <c r="AE142" s="25"/>
      <c r="AF142" s="25"/>
      <c r="AG142" s="25"/>
      <c r="AH142" s="293"/>
      <c r="AI142" s="25"/>
      <c r="AJ142" s="25"/>
      <c r="AK142" s="25"/>
      <c r="AL142" s="293"/>
      <c r="AM142" s="25"/>
      <c r="AN142" s="25"/>
      <c r="AO142" s="25"/>
      <c r="AP142" s="293"/>
      <c r="AQ142" s="25"/>
      <c r="AR142" s="25"/>
      <c r="AS142" s="25"/>
      <c r="AT142" s="293"/>
      <c r="AU142" s="25"/>
      <c r="AV142" s="25"/>
      <c r="AW142" s="25"/>
      <c r="AX142" s="293"/>
      <c r="AY142" s="25"/>
      <c r="AZ142" s="25"/>
      <c r="BA142" s="25"/>
      <c r="BB142" s="293"/>
      <c r="BC142" s="25"/>
      <c r="BD142" s="25"/>
      <c r="BE142" s="25"/>
      <c r="BF142" s="360"/>
    </row>
    <row r="143" spans="1:260" ht="15" customHeight="1">
      <c r="A143" s="361"/>
      <c r="B143" s="359"/>
      <c r="C143" s="359"/>
      <c r="D143" s="359"/>
      <c r="E143" s="359"/>
      <c r="F143" s="359"/>
      <c r="G143" s="309"/>
      <c r="H143" s="305"/>
      <c r="I143" s="305"/>
      <c r="J143" s="305"/>
      <c r="K143" s="305"/>
      <c r="L143" s="305"/>
      <c r="M143" s="305"/>
      <c r="N143" s="306"/>
      <c r="O143" s="286">
        <f t="shared" ref="O143:O152" si="19">M143*N143</f>
        <v>0</v>
      </c>
      <c r="P143" s="106"/>
      <c r="Q143" s="106"/>
      <c r="R143" s="116"/>
      <c r="S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row>
    <row r="144" spans="1:260" ht="12.75" customHeight="1">
      <c r="A144" s="361"/>
      <c r="B144" s="359"/>
      <c r="C144" s="359"/>
      <c r="D144" s="359"/>
      <c r="E144" s="359"/>
      <c r="F144" s="359"/>
      <c r="G144" s="309"/>
      <c r="H144" s="305"/>
      <c r="I144" s="305"/>
      <c r="J144" s="305"/>
      <c r="K144" s="305"/>
      <c r="L144" s="305"/>
      <c r="M144" s="305"/>
      <c r="N144" s="306"/>
      <c r="O144" s="286">
        <f t="shared" si="19"/>
        <v>0</v>
      </c>
      <c r="P144" s="106"/>
      <c r="Q144" s="106"/>
      <c r="R144" s="116"/>
      <c r="S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row>
    <row r="145" spans="1:58" ht="15" customHeight="1">
      <c r="A145" s="361"/>
      <c r="B145" s="359"/>
      <c r="C145" s="359"/>
      <c r="D145" s="359"/>
      <c r="E145" s="359"/>
      <c r="F145" s="359"/>
      <c r="G145" s="309"/>
      <c r="H145" s="305"/>
      <c r="I145" s="305"/>
      <c r="J145" s="305"/>
      <c r="K145" s="305"/>
      <c r="L145" s="305"/>
      <c r="M145" s="305"/>
      <c r="N145" s="306"/>
      <c r="O145" s="286">
        <f t="shared" si="19"/>
        <v>0</v>
      </c>
      <c r="P145" s="106"/>
      <c r="Q145" s="106"/>
      <c r="R145" s="116"/>
      <c r="S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row>
    <row r="146" spans="1:58" ht="15" customHeight="1">
      <c r="A146" s="361"/>
      <c r="B146" s="359"/>
      <c r="C146" s="359"/>
      <c r="D146" s="359"/>
      <c r="E146" s="359"/>
      <c r="F146" s="359"/>
      <c r="G146" s="309"/>
      <c r="H146" s="305"/>
      <c r="I146" s="305"/>
      <c r="J146" s="305"/>
      <c r="K146" s="305"/>
      <c r="L146" s="305"/>
      <c r="M146" s="305"/>
      <c r="N146" s="306"/>
      <c r="O146" s="286">
        <f t="shared" si="19"/>
        <v>0</v>
      </c>
      <c r="P146" s="106"/>
      <c r="Q146" s="106"/>
      <c r="R146" s="116"/>
      <c r="S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row>
    <row r="147" spans="1:58" ht="15" customHeight="1">
      <c r="A147" s="361"/>
      <c r="B147" s="359"/>
      <c r="C147" s="359"/>
      <c r="D147" s="359"/>
      <c r="E147" s="359"/>
      <c r="F147" s="359"/>
      <c r="G147" s="309"/>
      <c r="H147" s="305"/>
      <c r="I147" s="305"/>
      <c r="J147" s="305"/>
      <c r="K147" s="305"/>
      <c r="L147" s="305"/>
      <c r="M147" s="305"/>
      <c r="N147" s="306"/>
      <c r="O147" s="286">
        <f t="shared" si="19"/>
        <v>0</v>
      </c>
      <c r="P147" s="106"/>
      <c r="Q147" s="106"/>
      <c r="R147" s="116"/>
      <c r="S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row>
    <row r="148" spans="1:58" ht="15" customHeight="1">
      <c r="A148" s="361"/>
      <c r="B148" s="359"/>
      <c r="C148" s="359"/>
      <c r="D148" s="359"/>
      <c r="E148" s="359"/>
      <c r="F148" s="359"/>
      <c r="G148" s="309"/>
      <c r="H148" s="305"/>
      <c r="I148" s="305"/>
      <c r="J148" s="305"/>
      <c r="K148" s="305"/>
      <c r="L148" s="305"/>
      <c r="M148" s="305"/>
      <c r="N148" s="306"/>
      <c r="O148" s="286">
        <f t="shared" si="19"/>
        <v>0</v>
      </c>
      <c r="P148" s="106"/>
      <c r="Q148" s="106"/>
      <c r="R148" s="116"/>
      <c r="S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row>
    <row r="149" spans="1:58" ht="15" customHeight="1">
      <c r="A149" s="361"/>
      <c r="B149" s="359"/>
      <c r="C149" s="359"/>
      <c r="D149" s="359"/>
      <c r="E149" s="359"/>
      <c r="F149" s="359"/>
      <c r="G149" s="309"/>
      <c r="H149" s="305"/>
      <c r="I149" s="305"/>
      <c r="J149" s="305"/>
      <c r="K149" s="305"/>
      <c r="L149" s="305"/>
      <c r="M149" s="305"/>
      <c r="N149" s="306"/>
      <c r="O149" s="286">
        <f t="shared" si="19"/>
        <v>0</v>
      </c>
      <c r="P149" s="106"/>
      <c r="Q149" s="106"/>
      <c r="R149" s="116"/>
      <c r="S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row>
    <row r="150" spans="1:58" ht="15" customHeight="1">
      <c r="A150" s="361"/>
      <c r="B150" s="359"/>
      <c r="C150" s="359"/>
      <c r="D150" s="359"/>
      <c r="E150" s="359"/>
      <c r="F150" s="359"/>
      <c r="G150" s="309"/>
      <c r="H150" s="305"/>
      <c r="I150" s="305"/>
      <c r="J150" s="305"/>
      <c r="K150" s="305"/>
      <c r="L150" s="305"/>
      <c r="M150" s="305"/>
      <c r="N150" s="306"/>
      <c r="O150" s="286">
        <f t="shared" si="19"/>
        <v>0</v>
      </c>
      <c r="P150" s="106"/>
      <c r="Q150" s="106"/>
      <c r="R150" s="116"/>
      <c r="S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row>
    <row r="151" spans="1:58" ht="15" customHeight="1">
      <c r="A151" s="361"/>
      <c r="B151" s="359"/>
      <c r="C151" s="359"/>
      <c r="D151" s="359"/>
      <c r="E151" s="359"/>
      <c r="F151" s="359"/>
      <c r="G151" s="309"/>
      <c r="H151" s="305"/>
      <c r="I151" s="305"/>
      <c r="J151" s="305"/>
      <c r="K151" s="305"/>
      <c r="L151" s="305"/>
      <c r="M151" s="305"/>
      <c r="N151" s="306"/>
      <c r="O151" s="286">
        <f t="shared" si="19"/>
        <v>0</v>
      </c>
      <c r="P151" s="106"/>
      <c r="Q151" s="106"/>
      <c r="R151" s="116"/>
      <c r="S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row>
    <row r="152" spans="1:58" ht="15" customHeight="1">
      <c r="A152" s="361"/>
      <c r="B152" s="359"/>
      <c r="C152" s="359"/>
      <c r="D152" s="359"/>
      <c r="E152" s="359"/>
      <c r="F152" s="359"/>
      <c r="G152" s="309"/>
      <c r="H152" s="305"/>
      <c r="I152" s="305"/>
      <c r="J152" s="305"/>
      <c r="K152" s="305"/>
      <c r="L152" s="305"/>
      <c r="M152" s="305"/>
      <c r="N152" s="306"/>
      <c r="O152" s="286">
        <f t="shared" si="19"/>
        <v>0</v>
      </c>
      <c r="P152" s="106"/>
      <c r="Q152" s="106"/>
      <c r="R152" s="116"/>
      <c r="S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row>
    <row r="153" spans="1:58">
      <c r="A153" s="65" t="s">
        <v>33</v>
      </c>
      <c r="B153" s="287"/>
      <c r="C153" s="287"/>
      <c r="D153" s="287"/>
      <c r="E153" s="287"/>
      <c r="F153" s="287"/>
      <c r="G153" s="287"/>
      <c r="H153" s="281"/>
      <c r="I153" s="287"/>
      <c r="J153" s="287"/>
      <c r="K153" s="287"/>
      <c r="L153" s="287"/>
      <c r="M153" s="287"/>
      <c r="N153" s="287"/>
      <c r="O153" s="284">
        <f>SUM(O143:O152)</f>
        <v>0</v>
      </c>
      <c r="P153" s="106"/>
      <c r="Q153" s="106"/>
      <c r="R153" s="113"/>
      <c r="S153" s="28"/>
      <c r="T153" s="27"/>
      <c r="U153" s="27"/>
      <c r="V153" s="28"/>
      <c r="W153" s="27"/>
      <c r="X153" s="27"/>
      <c r="Y153" s="28"/>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row>
    <row r="154" spans="1:58" ht="76.5" customHeight="1">
      <c r="A154" s="63"/>
      <c r="B154" s="294" t="str">
        <f t="shared" ref="B154:H154" si="20">B60</f>
        <v>WP0</v>
      </c>
      <c r="C154" s="294" t="str">
        <f t="shared" si="20"/>
        <v>WP1</v>
      </c>
      <c r="D154" s="294" t="str">
        <f t="shared" si="20"/>
        <v>WP2</v>
      </c>
      <c r="E154" s="294" t="str">
        <f t="shared" si="20"/>
        <v>WP3</v>
      </c>
      <c r="F154" s="294" t="str">
        <f t="shared" si="20"/>
        <v>WP4</v>
      </c>
      <c r="G154" s="294" t="str">
        <f t="shared" si="20"/>
        <v>WP5</v>
      </c>
      <c r="H154" s="294" t="str">
        <f t="shared" si="20"/>
        <v>WP6</v>
      </c>
      <c r="I154" s="294" t="s">
        <v>33</v>
      </c>
      <c r="J154" s="106"/>
      <c r="K154" s="106"/>
      <c r="L154" s="106"/>
      <c r="M154" s="106"/>
      <c r="N154" s="106"/>
      <c r="O154" s="106"/>
      <c r="P154" s="106"/>
      <c r="Q154" s="106"/>
      <c r="R154" s="106"/>
      <c r="V154" s="293"/>
      <c r="W154" s="12"/>
      <c r="X154" s="24"/>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row>
    <row r="155" spans="1:58" ht="13.5" customHeight="1">
      <c r="A155" s="294" t="str">
        <f t="shared" ref="A155:A162" si="21">A61</f>
        <v>P0</v>
      </c>
      <c r="B155" s="64">
        <f>SUMPRODUCT(($J$143:$J$152="P0")*($I$143:$I$152&lt;&gt;"")*($I$143:$I$152="WP0")*($O$143:$O$152))</f>
        <v>0</v>
      </c>
      <c r="C155" s="93"/>
      <c r="D155" s="93"/>
      <c r="E155" s="93"/>
      <c r="F155" s="93"/>
      <c r="G155" s="93"/>
      <c r="H155" s="93"/>
      <c r="I155" s="104">
        <f>B155</f>
        <v>0</v>
      </c>
      <c r="J155" s="106"/>
      <c r="K155" s="106"/>
      <c r="L155" s="106"/>
      <c r="M155" s="106"/>
      <c r="N155" s="106"/>
      <c r="O155" s="106"/>
      <c r="P155" s="106"/>
      <c r="Q155" s="106"/>
      <c r="R155" s="106"/>
      <c r="V155" s="293"/>
      <c r="W155" s="12"/>
      <c r="X155" s="30"/>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row>
    <row r="156" spans="1:58" ht="13.5" customHeight="1">
      <c r="A156" s="294" t="str">
        <f t="shared" si="21"/>
        <v>P1</v>
      </c>
      <c r="B156" s="93"/>
      <c r="C156" s="64">
        <f>SUMPRODUCT(($J$143:$J$152="P1")*($I$143:$I$152&lt;&gt;"")*($I$143:$I$152="WP1")*($O$143:$O$152))</f>
        <v>0</v>
      </c>
      <c r="D156" s="64">
        <f>SUMPRODUCT(($J$143:$J$152="P1")*($I$143:$I$152&lt;&gt;"")*($I$143:$I$152="WP2")*($O$143:$O$152))</f>
        <v>0</v>
      </c>
      <c r="E156" s="64">
        <f>SUMPRODUCT(($J$143:$J$152="P1")*($I$143:$I$152&lt;&gt;"")*($I$143:$I$152="WP3")*($O$143:$O$152))</f>
        <v>0</v>
      </c>
      <c r="F156" s="64">
        <f>SUMPRODUCT(($J$143:$J$152="P1")*($I$143:$I$152&lt;&gt;"")*($I$143:$I$152="WP4")*($O$143:$O$152))</f>
        <v>0</v>
      </c>
      <c r="G156" s="64">
        <f>SUMPRODUCT(($J$143:$J$152="P1")*($I$143:$I$152&lt;&gt;"")*($I$143:$I$152="WP5")*($O$143:$O$152))</f>
        <v>0</v>
      </c>
      <c r="H156" s="64">
        <f>SUMPRODUCT(($J$143:$J$152="P1")*($I$143:$I$152&lt;&gt;"")*($I$143:$I$152="WP6")*($O$143:$O$152))</f>
        <v>0</v>
      </c>
      <c r="I156" s="104">
        <f>SUM(C156:H156)</f>
        <v>0</v>
      </c>
      <c r="J156" s="106"/>
      <c r="K156" s="106"/>
      <c r="L156" s="106"/>
      <c r="M156" s="106"/>
      <c r="N156" s="106"/>
      <c r="O156" s="106"/>
      <c r="P156" s="106"/>
      <c r="Q156" s="106"/>
      <c r="R156" s="106"/>
      <c r="V156" s="293"/>
      <c r="W156" s="12"/>
      <c r="X156" s="30"/>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row>
    <row r="157" spans="1:58" ht="13.5" customHeight="1">
      <c r="A157" s="294" t="str">
        <f t="shared" si="21"/>
        <v>P2</v>
      </c>
      <c r="B157" s="93"/>
      <c r="C157" s="64">
        <f>SUMPRODUCT(($J$143:$J$152="P2")*($I$143:$I$152&lt;&gt;"")*($I$143:$I$152="WP1")*($O$143:$O$152))</f>
        <v>0</v>
      </c>
      <c r="D157" s="64">
        <f>SUMPRODUCT(($J$143:$J$152="P2")*($I$143:$I$152&lt;&gt;"")*($I$143:$I$152="WP2")*($O$143:$O$152))</f>
        <v>0</v>
      </c>
      <c r="E157" s="64">
        <f>SUMPRODUCT(($J$143:$J$152="P2")*($I$143:$I$152&lt;&gt;"")*($I$143:$I$152="WP3")*($O$143:$O$152))</f>
        <v>0</v>
      </c>
      <c r="F157" s="64">
        <f>SUMPRODUCT(($J$143:$J$152="P2")*($I$143:$I$152&lt;&gt;"")*($I$143:$I$152="WP4")*($O$143:$O$152))</f>
        <v>0</v>
      </c>
      <c r="G157" s="64">
        <f>SUMPRODUCT(($J$143:$J$152="P2")*($I$143:$I$152&lt;&gt;"")*($I$143:$I$152="WP5")*($O$143:$O$152))</f>
        <v>0</v>
      </c>
      <c r="H157" s="64">
        <f>SUMPRODUCT(($J$143:$J$152="P2")*($I$143:$I$152&lt;&gt;"")*($I$143:$I$152="WP6")*($O$143:$O$152))</f>
        <v>0</v>
      </c>
      <c r="I157" s="104">
        <f t="shared" ref="I157:I162" si="22">SUM(C157:H157)</f>
        <v>0</v>
      </c>
      <c r="J157" s="106"/>
      <c r="K157" s="106"/>
      <c r="L157" s="106"/>
      <c r="M157" s="106"/>
      <c r="N157" s="358" t="str">
        <f>IF(I163=O153,"OK","ERRORE - Seleziona una delle opzioni WP e/o Periodo per ogni voce di spesa / ERROR -  Select one of the option WP and/or Period per each single budget line!")</f>
        <v>OK</v>
      </c>
      <c r="O157" s="358"/>
      <c r="P157" s="106"/>
      <c r="Q157" s="106"/>
      <c r="R157" s="106"/>
      <c r="V157" s="293"/>
      <c r="W157" s="12"/>
      <c r="X157" s="30"/>
      <c r="Y157" s="293"/>
      <c r="Z157" s="293"/>
      <c r="AA157" s="293"/>
      <c r="AB157" s="293"/>
      <c r="AC157" s="293"/>
      <c r="AD157" s="293"/>
      <c r="AE157" s="293"/>
      <c r="AF157" s="293"/>
      <c r="AG157" s="293"/>
      <c r="AH157" s="293"/>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row>
    <row r="158" spans="1:58" ht="13.5" customHeight="1">
      <c r="A158" s="294" t="str">
        <f t="shared" si="21"/>
        <v>P3</v>
      </c>
      <c r="B158" s="93"/>
      <c r="C158" s="64">
        <f>SUMPRODUCT(($J$143:$J$152="P3")*($I$143:$I$152&lt;&gt;"")*($I$143:$I$152="WP1")*($O$143:$O$152))</f>
        <v>0</v>
      </c>
      <c r="D158" s="64">
        <f>SUMPRODUCT(($J$143:$J$152="P3")*($I$143:$I$152&lt;&gt;"")*($I$143:$I$152="WP2")*($O$143:$O$152))</f>
        <v>0</v>
      </c>
      <c r="E158" s="64">
        <f>SUMPRODUCT(($J$143:$J$152="P3")*($I$143:$I$152&lt;&gt;"")*($I$143:$I$152="WP3")*($O$143:$O$152))</f>
        <v>0</v>
      </c>
      <c r="F158" s="64">
        <f>SUMPRODUCT(($J$143:$J$152="P3")*($I$143:$I$152&lt;&gt;"")*($I$143:$I$152="WP4")*($O$143:$O$152))</f>
        <v>0</v>
      </c>
      <c r="G158" s="64">
        <f>SUMPRODUCT(($J$143:$J$152="P3")*($I$143:$I$152&lt;&gt;"")*($I$143:$I$152="WP5")*($O$143:$O$152))</f>
        <v>0</v>
      </c>
      <c r="H158" s="64">
        <f>SUMPRODUCT(($J$143:$J$152="P3")*($I$143:$I$152&lt;&gt;"")*($I$143:$I$152="WP6")*($O$143:$O$152))</f>
        <v>0</v>
      </c>
      <c r="I158" s="104">
        <f t="shared" si="22"/>
        <v>0</v>
      </c>
      <c r="J158" s="106"/>
      <c r="K158" s="106"/>
      <c r="L158" s="106"/>
      <c r="M158" s="106"/>
      <c r="N158" s="358"/>
      <c r="O158" s="358"/>
      <c r="P158" s="106"/>
      <c r="Q158" s="106"/>
      <c r="R158" s="106"/>
      <c r="V158" s="293"/>
      <c r="W158" s="12"/>
      <c r="X158" s="30"/>
      <c r="Y158" s="293"/>
      <c r="Z158" s="293"/>
      <c r="AA158" s="293"/>
      <c r="AB158" s="293"/>
      <c r="AC158" s="293"/>
      <c r="AD158" s="293"/>
      <c r="AE158" s="293"/>
      <c r="AF158" s="293"/>
      <c r="AG158" s="293"/>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row>
    <row r="159" spans="1:58" ht="13.5" customHeight="1">
      <c r="A159" s="294" t="str">
        <f t="shared" si="21"/>
        <v>P4</v>
      </c>
      <c r="B159" s="93"/>
      <c r="C159" s="64">
        <f>SUMPRODUCT(($J$143:$J$152="P4")*($I$143:$I$152&lt;&gt;"")*($I$143:$I$152="WP1")*($O$143:$O$152))</f>
        <v>0</v>
      </c>
      <c r="D159" s="64">
        <f>SUMPRODUCT(($J$143:$J$152="P4")*($I$143:$I$152&lt;&gt;"")*($I$143:$I$152="WP2")*($O$143:$O$152))</f>
        <v>0</v>
      </c>
      <c r="E159" s="64">
        <f>SUMPRODUCT(($J$143:$J$152="P4")*($I$143:$I$152&lt;&gt;"")*($I$143:$I$152="WP3")*($O$143:$O$152))</f>
        <v>0</v>
      </c>
      <c r="F159" s="64">
        <f>SUMPRODUCT(($J$143:$J$152="P4")*($I$143:$I$152&lt;&gt;"")*($I$143:$I$152="WP4")*($O$143:$O$152))</f>
        <v>0</v>
      </c>
      <c r="G159" s="64">
        <f>SUMPRODUCT(($J$143:$J$152="P4")*($I$143:$I$152&lt;&gt;"")*($I$143:$I$152="WP5")*($O$143:$O$152))</f>
        <v>0</v>
      </c>
      <c r="H159" s="64">
        <f>SUMPRODUCT(($J$143:$J$152="P4")*($I$143:$I$152&lt;&gt;"")*($I$143:$I$152="WP6")*($O$143:$O$152))</f>
        <v>0</v>
      </c>
      <c r="I159" s="104">
        <f t="shared" si="22"/>
        <v>0</v>
      </c>
      <c r="J159" s="106"/>
      <c r="K159" s="106"/>
      <c r="L159" s="106"/>
      <c r="M159" s="106"/>
      <c r="N159" s="358"/>
      <c r="O159" s="358"/>
      <c r="P159" s="106"/>
      <c r="Q159" s="106"/>
      <c r="R159" s="106"/>
      <c r="V159" s="293"/>
      <c r="W159" s="12"/>
      <c r="X159" s="30"/>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row>
    <row r="160" spans="1:58" ht="13.5" customHeight="1">
      <c r="A160" s="294" t="str">
        <f t="shared" si="21"/>
        <v>P5</v>
      </c>
      <c r="B160" s="93"/>
      <c r="C160" s="64">
        <f>SUMPRODUCT(($J$143:$J$152="P5")*($I$143:$I$152&lt;&gt;"")*($I$143:$I$152="WP1")*($O$143:$O$152))</f>
        <v>0</v>
      </c>
      <c r="D160" s="64">
        <f>SUMPRODUCT(($J$143:$J$152="P5")*($I$143:$I$152&lt;&gt;"")*($I$143:$I$152="WP2")*($O$143:$O$152))</f>
        <v>0</v>
      </c>
      <c r="E160" s="64">
        <f>SUMPRODUCT(($J$143:$J$152="P5")*($I$143:$I$152&lt;&gt;"")*($I$143:$I$152="WP3")*($O$143:$O$152))</f>
        <v>0</v>
      </c>
      <c r="F160" s="64">
        <f>SUMPRODUCT(($J$143:$J$152="P5")*($I$143:$I$152&lt;&gt;"")*($I$143:$I$152="WP4")*($O$143:$O$152))</f>
        <v>0</v>
      </c>
      <c r="G160" s="64">
        <f>SUMPRODUCT(($J$143:$J$152="P5")*($I$143:$I$152&lt;&gt;"")*($I$143:$I$152="WP5")*($O$143:$O$152))</f>
        <v>0</v>
      </c>
      <c r="H160" s="64">
        <f>SUMPRODUCT(($J$143:$J$152="P5")*($I$143:$I$152&lt;&gt;"")*($I$143:$I$152="WP6")*($O$143:$O$152))</f>
        <v>0</v>
      </c>
      <c r="I160" s="104">
        <f t="shared" si="22"/>
        <v>0</v>
      </c>
      <c r="J160" s="106"/>
      <c r="K160" s="106"/>
      <c r="L160" s="106"/>
      <c r="M160" s="106"/>
      <c r="N160" s="358"/>
      <c r="O160" s="358"/>
      <c r="P160" s="106"/>
      <c r="Q160" s="106"/>
      <c r="R160" s="106"/>
      <c r="V160" s="293"/>
      <c r="W160" s="12"/>
      <c r="X160" s="30"/>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row>
    <row r="161" spans="1:260" ht="13.5" customHeight="1">
      <c r="A161" s="294" t="str">
        <f t="shared" si="21"/>
        <v>P6</v>
      </c>
      <c r="B161" s="93"/>
      <c r="C161" s="64">
        <f>SUMPRODUCT(($J$143:$J$152="P6")*($I$143:$I$152&lt;&gt;"")*($I$143:$I$152="WP1")*($O$143:$O$152))</f>
        <v>0</v>
      </c>
      <c r="D161" s="64">
        <f>SUMPRODUCT(($J$143:$J$152="P6")*($I$143:$I$152&lt;&gt;"")*($I$143:$I$152="WP2")*($O$143:$O$152))</f>
        <v>0</v>
      </c>
      <c r="E161" s="64">
        <f>SUMPRODUCT(($J$143:$J$152="P6")*($I$143:$I$152&lt;&gt;"")*($I$143:$I$152="WP3")*($O$143:$O$152))</f>
        <v>0</v>
      </c>
      <c r="F161" s="64">
        <f>SUMPRODUCT(($J$143:$J$152="P6")*($I$143:$I$152&lt;&gt;"")*($I$143:$I$152="WP4")*($O$143:$O$152))</f>
        <v>0</v>
      </c>
      <c r="G161" s="64">
        <f>SUMPRODUCT(($J$143:$J$152="P6")*($I$143:$I$152&lt;&gt;"")*($I$143:$I$152="WP5")*($O$143:$O$152))</f>
        <v>0</v>
      </c>
      <c r="H161" s="64">
        <f>SUMPRODUCT(($J$143:$J$152="P6")*($I$143:$I$152&lt;&gt;"")*($I$143:$I$152="WP6")*($O$143:$O$152))</f>
        <v>0</v>
      </c>
      <c r="I161" s="104">
        <f t="shared" si="22"/>
        <v>0</v>
      </c>
      <c r="J161" s="106"/>
      <c r="K161" s="106"/>
      <c r="L161" s="106"/>
      <c r="M161" s="106"/>
      <c r="N161" s="358"/>
      <c r="O161" s="358"/>
      <c r="P161" s="106"/>
      <c r="Q161" s="106"/>
      <c r="R161" s="106"/>
      <c r="V161" s="293"/>
      <c r="W161" s="12"/>
      <c r="X161" s="30"/>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row>
    <row r="162" spans="1:260" ht="13.5" customHeight="1">
      <c r="A162" s="294" t="str">
        <f t="shared" si="21"/>
        <v>P7</v>
      </c>
      <c r="B162" s="93"/>
      <c r="C162" s="64">
        <f>SUMPRODUCT(($J$143:$J$152="P7")*($I$143:$I$152&lt;&gt;"")*($I$143:$I$152="WP1")*($O$143:$O$152))</f>
        <v>0</v>
      </c>
      <c r="D162" s="64">
        <f>SUMPRODUCT(($J$143:$J$152="P7")*($I$143:$I$152&lt;&gt;"")*($I$143:$I$152="WP2")*($O$143:$O$152))</f>
        <v>0</v>
      </c>
      <c r="E162" s="64">
        <f>SUMPRODUCT(($J$143:$J$152="P7")*($I$143:$I$152&lt;&gt;"")*($I$143:$I$152="WP3")*($O$143:$O$152))</f>
        <v>0</v>
      </c>
      <c r="F162" s="64">
        <f>SUMPRODUCT(($J$143:$J$152="P7")*($I$143:$I$152&lt;&gt;"")*($I$143:$I$152="WP4")*($O$143:$O$152))</f>
        <v>0</v>
      </c>
      <c r="G162" s="64">
        <f>SUMPRODUCT(($J$143:$J$152="P7")*($I$143:$I$152&lt;&gt;"")*($I$143:$I$152="WP5")*($O$143:$O$152))</f>
        <v>0</v>
      </c>
      <c r="H162" s="64">
        <f>SUMPRODUCT(($J$143:$J$152="P7")*($I$143:$I$152&lt;&gt;"")*($I$143:$I$152="WP6")*($O$143:$O$152))</f>
        <v>0</v>
      </c>
      <c r="I162" s="104">
        <f t="shared" si="22"/>
        <v>0</v>
      </c>
      <c r="J162" s="106"/>
      <c r="K162" s="106"/>
      <c r="L162" s="106"/>
      <c r="M162" s="106"/>
      <c r="N162" s="358"/>
      <c r="O162" s="358"/>
      <c r="P162" s="106"/>
      <c r="Q162" s="106"/>
      <c r="R162" s="106"/>
      <c r="V162" s="293"/>
      <c r="W162" s="12"/>
      <c r="X162" s="30"/>
      <c r="Y162" s="293"/>
      <c r="Z162" s="293"/>
      <c r="AA162" s="293"/>
      <c r="AB162" s="293"/>
      <c r="AC162" s="293"/>
      <c r="AD162" s="293"/>
      <c r="AE162" s="293"/>
      <c r="AF162" s="293"/>
      <c r="AG162" s="293"/>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c r="BD162" s="293"/>
      <c r="BE162" s="293"/>
      <c r="BF162" s="293"/>
    </row>
    <row r="163" spans="1:260" ht="13.5" customHeight="1">
      <c r="A163" s="65" t="s">
        <v>33</v>
      </c>
      <c r="B163" s="66">
        <f>SUM(B$155:B$162)</f>
        <v>0</v>
      </c>
      <c r="C163" s="66">
        <f t="shared" ref="C163:G163" si="23">SUM(C$155:C$162)</f>
        <v>0</v>
      </c>
      <c r="D163" s="66">
        <f t="shared" si="23"/>
        <v>0</v>
      </c>
      <c r="E163" s="66">
        <f t="shared" si="23"/>
        <v>0</v>
      </c>
      <c r="F163" s="66">
        <f t="shared" si="23"/>
        <v>0</v>
      </c>
      <c r="G163" s="66">
        <f t="shared" si="23"/>
        <v>0</v>
      </c>
      <c r="H163" s="66">
        <f>SUM(H$155:H$162)</f>
        <v>0</v>
      </c>
      <c r="I163" s="102">
        <f>SUM(I155:I162)</f>
        <v>0</v>
      </c>
      <c r="J163" s="106"/>
      <c r="K163" s="106"/>
      <c r="L163" s="106"/>
      <c r="M163" s="106"/>
      <c r="N163" s="358"/>
      <c r="O163" s="358"/>
      <c r="P163" s="106"/>
      <c r="Q163" s="106"/>
      <c r="R163" s="106"/>
      <c r="V163" s="293"/>
      <c r="W163" s="12"/>
      <c r="X163" s="30"/>
      <c r="Y163" s="293"/>
      <c r="Z163" s="293"/>
      <c r="AA163" s="293"/>
      <c r="AB163" s="293"/>
      <c r="AC163" s="293"/>
      <c r="AD163" s="293"/>
      <c r="AE163" s="293"/>
      <c r="AF163" s="293"/>
      <c r="AG163" s="293"/>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c r="BD163" s="293"/>
      <c r="BE163" s="293"/>
      <c r="BF163" s="293"/>
    </row>
    <row r="164" spans="1:260" ht="18.75" customHeight="1">
      <c r="A164" s="65" t="s">
        <v>54</v>
      </c>
      <c r="B164" s="94"/>
      <c r="C164" s="66">
        <f>SUMPRODUCT(($I$143:$I$152="WP2")*($K$143:$K$152&lt;&gt;"")*($K$143:$K$152="fuori area / outside the area")*($O$143:$O$152))</f>
        <v>0</v>
      </c>
      <c r="D164" s="66">
        <f>SUMPRODUCT(($I$143:$I$152="WP3")*($K$143:$K$152&lt;&gt;"")*($K$143:$K$152="fuori area / outside the area")*($O$143:$O$152))</f>
        <v>0</v>
      </c>
      <c r="E164" s="66">
        <f>SUMPRODUCT(($I$143:$I$152="WP3")*($K$143:$K$152&lt;&gt;"")*($K$143:$K$152="fuori area / outside the area")*($O$143:$O$152))</f>
        <v>0</v>
      </c>
      <c r="F164" s="66">
        <f>SUMPRODUCT(($I$143:$I$152="WP4")*($K$143:$K$152&lt;&gt;"")*($K$143:$K$152="fuori area / outside the area")*($O$143:$O$152))</f>
        <v>0</v>
      </c>
      <c r="G164" s="66">
        <f>SUMPRODUCT(($I$143:$I$152="WP5")*($K$143:$K$152&lt;&gt;"")*($K$143:$K$152="fuori area / outside the area")*($O$143:$O$152))</f>
        <v>0</v>
      </c>
      <c r="H164" s="66">
        <f>SUMPRODUCT(($I$143:$I$152="WP6")*($K$143:$K$152&lt;&gt;"")*($K$143:$K$152="fuori area / outside the area")*($O$143:$O$152))</f>
        <v>0</v>
      </c>
      <c r="I164" s="102">
        <f>SUM(C164:H164)</f>
        <v>0</v>
      </c>
      <c r="J164" s="106"/>
      <c r="K164" s="106"/>
      <c r="L164" s="106"/>
      <c r="M164" s="106"/>
      <c r="N164" s="106"/>
      <c r="O164" s="106"/>
      <c r="P164" s="106"/>
      <c r="Q164" s="106"/>
      <c r="R164" s="106"/>
      <c r="S164" s="31"/>
      <c r="T164" s="31"/>
      <c r="U164" s="31"/>
      <c r="V164" s="293"/>
      <c r="W164" s="293"/>
      <c r="X164" s="293"/>
      <c r="Y164" s="293"/>
      <c r="Z164" s="293"/>
      <c r="AA164" s="293"/>
      <c r="AB164" s="293"/>
      <c r="AC164" s="293"/>
      <c r="AD164" s="293"/>
      <c r="AE164" s="293"/>
      <c r="AF164" s="293"/>
      <c r="AG164" s="293"/>
      <c r="AH164" s="293"/>
      <c r="AI164" s="293"/>
      <c r="AJ164" s="293"/>
      <c r="AK164" s="293"/>
      <c r="AL164" s="293"/>
      <c r="AM164" s="293"/>
      <c r="AN164" s="293"/>
      <c r="AO164" s="293"/>
      <c r="AP164" s="293"/>
      <c r="AQ164" s="293"/>
      <c r="AR164" s="293"/>
      <c r="AS164" s="293"/>
      <c r="AT164" s="293"/>
      <c r="AU164" s="293"/>
      <c r="AV164" s="293"/>
      <c r="AW164" s="293"/>
      <c r="AX164" s="293"/>
      <c r="AY164" s="293"/>
      <c r="AZ164" s="293"/>
      <c r="BA164" s="293"/>
      <c r="BB164" s="293"/>
      <c r="BC164" s="293"/>
      <c r="BD164" s="293"/>
      <c r="BE164" s="293"/>
      <c r="BF164" s="293"/>
    </row>
    <row r="165" spans="1:260" s="49" customFormat="1" ht="39" customHeight="1">
      <c r="A165" s="65" t="s">
        <v>173</v>
      </c>
      <c r="B165" s="94"/>
      <c r="C165" s="66">
        <f>SUMPRODUCT(($I$143:$I$152="WP1")*($H$143:$H$152&lt;&gt;"")*($H$143:$H$152="SI/YES")*($O$143:$O$152))</f>
        <v>0</v>
      </c>
      <c r="D165" s="66">
        <f>SUMPRODUCT(($I$143:$I$152="WP2")*($H$143:$H$152&lt;&gt;"")*($H$143:$H$152="SI/YES")*($O$143:$O$152))</f>
        <v>0</v>
      </c>
      <c r="E165" s="66">
        <f>SUMPRODUCT(($I$143:$I$152="WP3")*($H$143:$H$152&lt;&gt;"")*($H$143:$H$152="SI/YES")*($O$143:$O$152))</f>
        <v>0</v>
      </c>
      <c r="F165" s="66">
        <f>SUMPRODUCT(($I$143:$I$152="WP4")*($H$143:$H$152&lt;&gt;"")*($H$143:$H$152="SI/YES")*($O$143:$O$152))</f>
        <v>0</v>
      </c>
      <c r="G165" s="66">
        <f>SUMPRODUCT(($I$143:$I$152="WP5")*($H$143:$H$152&lt;&gt;"")*($H$143:$H$152="SI/YES")*($O$143:$O$152))</f>
        <v>0</v>
      </c>
      <c r="H165" s="66">
        <f>SUMPRODUCT(($I$143:$I$152="WP6")*($H$143:$H$152&lt;&gt;"")*($H$143:$H$152="SI/YES")*($O$143:$O$152))</f>
        <v>0</v>
      </c>
      <c r="I165" s="102">
        <f>SUM(C165:H165)</f>
        <v>0</v>
      </c>
      <c r="J165" s="23"/>
      <c r="K165" s="23"/>
      <c r="L165" s="23"/>
      <c r="M165" s="23"/>
      <c r="N165" s="23"/>
      <c r="O165" s="23"/>
      <c r="P165" s="23"/>
      <c r="Q165" s="23"/>
      <c r="R165" s="23"/>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12"/>
      <c r="BH165" s="12"/>
      <c r="BI165" s="12"/>
      <c r="BJ165" s="12"/>
      <c r="BK165" s="12"/>
      <c r="BL165" s="12"/>
      <c r="BM165" s="12"/>
      <c r="BN165" s="12"/>
    </row>
    <row r="166" spans="1:260" s="49" customFormat="1" ht="16.5" customHeight="1">
      <c r="A166" s="23"/>
      <c r="B166" s="23"/>
      <c r="C166" s="23"/>
      <c r="D166" s="23"/>
      <c r="E166" s="23"/>
      <c r="F166" s="23"/>
      <c r="G166" s="23"/>
      <c r="H166" s="23"/>
      <c r="I166" s="23"/>
      <c r="J166" s="23"/>
      <c r="K166" s="23"/>
      <c r="L166" s="23"/>
      <c r="M166" s="23"/>
      <c r="N166" s="23"/>
      <c r="O166" s="23"/>
      <c r="P166" s="23"/>
      <c r="Q166" s="23"/>
      <c r="R166" s="23"/>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12"/>
      <c r="BH166" s="12"/>
      <c r="BI166" s="12"/>
      <c r="BJ166" s="12"/>
      <c r="BK166" s="12"/>
      <c r="BL166" s="12"/>
      <c r="BM166" s="12"/>
      <c r="BN166" s="12"/>
    </row>
    <row r="167" spans="1:260" ht="15" customHeight="1">
      <c r="A167" s="95" t="s">
        <v>144</v>
      </c>
      <c r="B167" s="21"/>
      <c r="C167" s="21"/>
      <c r="D167" s="21"/>
      <c r="E167" s="21"/>
      <c r="F167" s="21"/>
      <c r="G167" s="21"/>
      <c r="H167" s="21"/>
      <c r="I167" s="21"/>
      <c r="J167" s="21"/>
      <c r="K167" s="21"/>
      <c r="L167" s="21"/>
      <c r="M167" s="21"/>
      <c r="N167" s="21"/>
      <c r="O167" s="1"/>
      <c r="P167" s="1"/>
      <c r="Q167" s="1"/>
      <c r="R167" s="1"/>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row>
    <row r="168" spans="1:260" s="12" customFormat="1" ht="5.25" customHeight="1">
      <c r="A168" s="14"/>
      <c r="B168" s="14"/>
      <c r="C168" s="14"/>
      <c r="D168" s="14"/>
      <c r="E168" s="14"/>
      <c r="F168" s="14"/>
      <c r="G168" s="14"/>
      <c r="H168" s="14"/>
      <c r="I168" s="14"/>
      <c r="J168" s="14"/>
      <c r="K168" s="14"/>
      <c r="L168" s="14"/>
      <c r="M168" s="14"/>
      <c r="N168" s="14"/>
      <c r="O168" s="14"/>
      <c r="P168" s="14"/>
      <c r="Q168" s="14"/>
      <c r="R168" s="14"/>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c r="BD168" s="293"/>
      <c r="BE168" s="293"/>
      <c r="BF168" s="293"/>
    </row>
    <row r="169" spans="1:260" s="39" customFormat="1" ht="104.25" customHeight="1">
      <c r="A169" s="372" t="s">
        <v>214</v>
      </c>
      <c r="B169" s="372"/>
      <c r="C169" s="372"/>
      <c r="D169" s="372"/>
      <c r="E169" s="372"/>
      <c r="F169" s="372"/>
      <c r="G169" s="372"/>
      <c r="H169" s="372"/>
      <c r="I169" s="372"/>
      <c r="J169" s="372"/>
      <c r="K169" s="372"/>
      <c r="L169" s="372"/>
      <c r="M169" s="372"/>
      <c r="N169" s="372"/>
      <c r="O169" s="372"/>
      <c r="P169" s="106"/>
      <c r="Q169" s="298"/>
      <c r="R169" s="298"/>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c r="IZ169" s="2"/>
    </row>
    <row r="170" spans="1:260" ht="24" customHeight="1">
      <c r="A170" s="361" t="s">
        <v>145</v>
      </c>
      <c r="B170" s="361" t="s">
        <v>28</v>
      </c>
      <c r="C170" s="361"/>
      <c r="D170" s="361"/>
      <c r="E170" s="362" t="s">
        <v>142</v>
      </c>
      <c r="F170" s="362"/>
      <c r="G170" s="362" t="s">
        <v>31</v>
      </c>
      <c r="H170" s="363" t="s">
        <v>139</v>
      </c>
      <c r="I170" s="363"/>
      <c r="J170" s="363"/>
      <c r="K170" s="363"/>
      <c r="L170" s="363"/>
      <c r="M170" s="363"/>
      <c r="N170" s="363"/>
      <c r="O170" s="363"/>
      <c r="P170" s="106"/>
      <c r="Q170" s="114"/>
      <c r="R170" s="114"/>
      <c r="S170" s="24"/>
      <c r="T170" s="24"/>
      <c r="U170" s="24"/>
      <c r="V170" s="360"/>
      <c r="W170" s="360"/>
      <c r="X170" s="360"/>
      <c r="Y170" s="360"/>
      <c r="Z170" s="360"/>
      <c r="AA170" s="360"/>
      <c r="AB170" s="360"/>
      <c r="AC170" s="360"/>
      <c r="AD170" s="360"/>
      <c r="AE170" s="360"/>
      <c r="AF170" s="360"/>
      <c r="AG170" s="360"/>
      <c r="AH170" s="360"/>
      <c r="AI170" s="360"/>
      <c r="AJ170" s="360"/>
      <c r="AK170" s="360"/>
      <c r="AL170" s="360"/>
      <c r="AM170" s="360"/>
      <c r="AN170" s="360"/>
      <c r="AO170" s="360"/>
      <c r="AP170" s="360"/>
      <c r="AQ170" s="360"/>
      <c r="AR170" s="360"/>
      <c r="AS170" s="360"/>
      <c r="AT170" s="360"/>
      <c r="AU170" s="360"/>
      <c r="AV170" s="360"/>
      <c r="AW170" s="360"/>
      <c r="AX170" s="360"/>
      <c r="AY170" s="360"/>
      <c r="AZ170" s="360"/>
      <c r="BA170" s="360"/>
      <c r="BB170" s="360"/>
      <c r="BC170" s="360"/>
      <c r="BD170" s="360"/>
      <c r="BE170" s="360"/>
      <c r="BF170" s="360"/>
      <c r="BG170" s="22"/>
      <c r="BH170" s="22"/>
      <c r="BI170" s="22"/>
      <c r="BJ170" s="22"/>
      <c r="BK170" s="22"/>
      <c r="BL170" s="22"/>
      <c r="BM170" s="22"/>
      <c r="BN170" s="22"/>
    </row>
    <row r="171" spans="1:260" ht="63.75" customHeight="1">
      <c r="A171" s="361"/>
      <c r="B171" s="361"/>
      <c r="C171" s="361"/>
      <c r="D171" s="361"/>
      <c r="E171" s="362"/>
      <c r="F171" s="362"/>
      <c r="G171" s="362"/>
      <c r="H171" s="297" t="s">
        <v>156</v>
      </c>
      <c r="I171" s="302" t="s">
        <v>123</v>
      </c>
      <c r="J171" s="295" t="s">
        <v>140</v>
      </c>
      <c r="K171" s="295" t="s">
        <v>32</v>
      </c>
      <c r="L171" s="302" t="s">
        <v>134</v>
      </c>
      <c r="M171" s="302" t="s">
        <v>135</v>
      </c>
      <c r="N171" s="302" t="s">
        <v>136</v>
      </c>
      <c r="O171" s="294" t="s">
        <v>126</v>
      </c>
      <c r="P171" s="106"/>
      <c r="Q171" s="115"/>
      <c r="R171" s="115"/>
      <c r="S171" s="50"/>
      <c r="T171" s="22"/>
      <c r="U171" s="22"/>
      <c r="V171" s="293"/>
      <c r="W171" s="25"/>
      <c r="X171" s="25"/>
      <c r="Y171" s="25"/>
      <c r="Z171" s="293"/>
      <c r="AA171" s="25"/>
      <c r="AB171" s="25"/>
      <c r="AC171" s="25"/>
      <c r="AD171" s="293"/>
      <c r="AE171" s="25"/>
      <c r="AF171" s="25"/>
      <c r="AG171" s="25"/>
      <c r="AH171" s="293"/>
      <c r="AI171" s="25"/>
      <c r="AJ171" s="25"/>
      <c r="AK171" s="25"/>
      <c r="AL171" s="293"/>
      <c r="AM171" s="25"/>
      <c r="AN171" s="25"/>
      <c r="AO171" s="25"/>
      <c r="AP171" s="293"/>
      <c r="AQ171" s="25"/>
      <c r="AR171" s="25"/>
      <c r="AS171" s="25"/>
      <c r="AT171" s="293"/>
      <c r="AU171" s="25"/>
      <c r="AV171" s="25"/>
      <c r="AW171" s="25"/>
      <c r="AX171" s="293"/>
      <c r="AY171" s="25"/>
      <c r="AZ171" s="25"/>
      <c r="BA171" s="25"/>
      <c r="BB171" s="293"/>
      <c r="BC171" s="25"/>
      <c r="BD171" s="25"/>
      <c r="BE171" s="25"/>
      <c r="BF171" s="360"/>
      <c r="BG171" s="22"/>
      <c r="BH171" s="22"/>
      <c r="BI171" s="22"/>
      <c r="BJ171" s="22"/>
      <c r="BK171" s="22"/>
      <c r="BL171" s="22"/>
      <c r="BM171" s="22"/>
      <c r="BN171" s="22"/>
    </row>
    <row r="172" spans="1:260" ht="15" customHeight="1">
      <c r="A172" s="361"/>
      <c r="B172" s="359"/>
      <c r="C172" s="359"/>
      <c r="D172" s="359"/>
      <c r="E172" s="359"/>
      <c r="F172" s="359"/>
      <c r="G172" s="309"/>
      <c r="H172" s="305"/>
      <c r="I172" s="305"/>
      <c r="J172" s="305"/>
      <c r="K172" s="305"/>
      <c r="L172" s="305"/>
      <c r="M172" s="305"/>
      <c r="N172" s="306"/>
      <c r="O172" s="286">
        <f t="shared" ref="O172:O181" si="24">M172*N172</f>
        <v>0</v>
      </c>
      <c r="P172" s="106"/>
      <c r="Q172" s="116"/>
      <c r="R172" s="116"/>
      <c r="S172" s="50"/>
      <c r="T172" s="22"/>
      <c r="U172" s="22"/>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2"/>
      <c r="BH172" s="22"/>
      <c r="BI172" s="22"/>
      <c r="BJ172" s="22"/>
      <c r="BK172" s="22"/>
      <c r="BL172" s="22"/>
      <c r="BM172" s="22"/>
      <c r="BN172" s="22"/>
    </row>
    <row r="173" spans="1:260" ht="12.75" customHeight="1">
      <c r="A173" s="361"/>
      <c r="B173" s="359"/>
      <c r="C173" s="359"/>
      <c r="D173" s="359"/>
      <c r="E173" s="359"/>
      <c r="F173" s="359"/>
      <c r="G173" s="309"/>
      <c r="H173" s="305"/>
      <c r="I173" s="305"/>
      <c r="J173" s="305"/>
      <c r="K173" s="305"/>
      <c r="L173" s="305"/>
      <c r="M173" s="305"/>
      <c r="N173" s="306"/>
      <c r="O173" s="286">
        <f t="shared" si="24"/>
        <v>0</v>
      </c>
      <c r="P173" s="106"/>
      <c r="Q173" s="116"/>
      <c r="R173" s="116"/>
      <c r="S173" s="50"/>
      <c r="T173" s="22"/>
      <c r="U173" s="22"/>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2"/>
      <c r="BH173" s="22"/>
      <c r="BI173" s="22"/>
      <c r="BJ173" s="22"/>
      <c r="BK173" s="22"/>
      <c r="BL173" s="22"/>
      <c r="BM173" s="22"/>
      <c r="BN173" s="22"/>
    </row>
    <row r="174" spans="1:260" ht="15" customHeight="1">
      <c r="A174" s="361"/>
      <c r="B174" s="359"/>
      <c r="C174" s="359"/>
      <c r="D174" s="359"/>
      <c r="E174" s="359"/>
      <c r="F174" s="359"/>
      <c r="G174" s="309"/>
      <c r="H174" s="305"/>
      <c r="I174" s="305"/>
      <c r="J174" s="305"/>
      <c r="K174" s="305"/>
      <c r="L174" s="305"/>
      <c r="M174" s="305"/>
      <c r="N174" s="306"/>
      <c r="O174" s="286">
        <f t="shared" si="24"/>
        <v>0</v>
      </c>
      <c r="P174" s="106"/>
      <c r="Q174" s="116"/>
      <c r="R174" s="116"/>
      <c r="S174" s="50"/>
      <c r="T174" s="22"/>
      <c r="U174" s="22"/>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2"/>
      <c r="BH174" s="22"/>
      <c r="BI174" s="22"/>
      <c r="BJ174" s="22"/>
      <c r="BK174" s="22"/>
      <c r="BL174" s="22"/>
      <c r="BM174" s="22"/>
      <c r="BN174" s="22"/>
    </row>
    <row r="175" spans="1:260" ht="15" customHeight="1">
      <c r="A175" s="361"/>
      <c r="B175" s="359"/>
      <c r="C175" s="359"/>
      <c r="D175" s="359"/>
      <c r="E175" s="359"/>
      <c r="F175" s="359"/>
      <c r="G175" s="309"/>
      <c r="H175" s="305"/>
      <c r="I175" s="305"/>
      <c r="J175" s="305"/>
      <c r="K175" s="305"/>
      <c r="L175" s="305"/>
      <c r="M175" s="305"/>
      <c r="N175" s="306"/>
      <c r="O175" s="286">
        <f t="shared" si="24"/>
        <v>0</v>
      </c>
      <c r="P175" s="106"/>
      <c r="Q175" s="116"/>
      <c r="R175" s="116"/>
      <c r="S175" s="50"/>
      <c r="T175" s="22"/>
      <c r="U175" s="22"/>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2"/>
      <c r="BH175" s="22"/>
      <c r="BI175" s="22"/>
      <c r="BJ175" s="22"/>
      <c r="BK175" s="22"/>
      <c r="BL175" s="22"/>
      <c r="BM175" s="22"/>
      <c r="BN175" s="22"/>
    </row>
    <row r="176" spans="1:260" ht="15" customHeight="1">
      <c r="A176" s="361"/>
      <c r="B176" s="359"/>
      <c r="C176" s="359"/>
      <c r="D176" s="359"/>
      <c r="E176" s="359"/>
      <c r="F176" s="359"/>
      <c r="G176" s="309"/>
      <c r="H176" s="305"/>
      <c r="I176" s="305"/>
      <c r="J176" s="305"/>
      <c r="K176" s="305"/>
      <c r="L176" s="305"/>
      <c r="M176" s="305"/>
      <c r="N176" s="306"/>
      <c r="O176" s="286">
        <f t="shared" si="24"/>
        <v>0</v>
      </c>
      <c r="P176" s="106"/>
      <c r="Q176" s="116"/>
      <c r="R176" s="116"/>
      <c r="S176" s="50"/>
      <c r="T176" s="22"/>
      <c r="U176" s="22"/>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2"/>
      <c r="BH176" s="22"/>
      <c r="BI176" s="22"/>
      <c r="BJ176" s="22"/>
      <c r="BK176" s="22"/>
      <c r="BL176" s="22"/>
      <c r="BM176" s="22"/>
      <c r="BN176" s="22"/>
    </row>
    <row r="177" spans="1:66" ht="15" customHeight="1">
      <c r="A177" s="361"/>
      <c r="B177" s="359"/>
      <c r="C177" s="359"/>
      <c r="D177" s="359"/>
      <c r="E177" s="359"/>
      <c r="F177" s="359"/>
      <c r="G177" s="309"/>
      <c r="H177" s="305"/>
      <c r="I177" s="305"/>
      <c r="J177" s="305"/>
      <c r="K177" s="305"/>
      <c r="L177" s="305"/>
      <c r="M177" s="305"/>
      <c r="N177" s="306"/>
      <c r="O177" s="286">
        <f t="shared" si="24"/>
        <v>0</v>
      </c>
      <c r="P177" s="106"/>
      <c r="Q177" s="116"/>
      <c r="R177" s="116"/>
      <c r="S177" s="50"/>
      <c r="T177" s="22"/>
      <c r="U177" s="22"/>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2"/>
      <c r="BH177" s="22"/>
      <c r="BI177" s="22"/>
      <c r="BJ177" s="22"/>
      <c r="BK177" s="22"/>
      <c r="BL177" s="22"/>
      <c r="BM177" s="22"/>
      <c r="BN177" s="22"/>
    </row>
    <row r="178" spans="1:66" ht="14.25" customHeight="1">
      <c r="A178" s="361"/>
      <c r="B178" s="359"/>
      <c r="C178" s="359"/>
      <c r="D178" s="359"/>
      <c r="E178" s="359"/>
      <c r="F178" s="359"/>
      <c r="G178" s="309"/>
      <c r="H178" s="305"/>
      <c r="I178" s="305"/>
      <c r="J178" s="305"/>
      <c r="K178" s="305"/>
      <c r="L178" s="305"/>
      <c r="M178" s="305"/>
      <c r="N178" s="306"/>
      <c r="O178" s="286">
        <f t="shared" si="24"/>
        <v>0</v>
      </c>
      <c r="P178" s="106"/>
      <c r="Q178" s="116"/>
      <c r="R178" s="116"/>
      <c r="S178" s="50"/>
      <c r="T178" s="22"/>
      <c r="U178" s="22"/>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2"/>
      <c r="BH178" s="22"/>
      <c r="BI178" s="22"/>
      <c r="BJ178" s="22"/>
      <c r="BK178" s="22"/>
      <c r="BL178" s="22"/>
      <c r="BM178" s="22"/>
      <c r="BN178" s="22"/>
    </row>
    <row r="179" spans="1:66" ht="15" customHeight="1">
      <c r="A179" s="361"/>
      <c r="B179" s="359"/>
      <c r="C179" s="359"/>
      <c r="D179" s="359"/>
      <c r="E179" s="359"/>
      <c r="F179" s="359"/>
      <c r="G179" s="309"/>
      <c r="H179" s="305"/>
      <c r="I179" s="305"/>
      <c r="J179" s="305"/>
      <c r="K179" s="305"/>
      <c r="L179" s="305"/>
      <c r="M179" s="305"/>
      <c r="N179" s="306"/>
      <c r="O179" s="286">
        <f t="shared" si="24"/>
        <v>0</v>
      </c>
      <c r="P179" s="106"/>
      <c r="Q179" s="116"/>
      <c r="R179" s="116"/>
      <c r="S179" s="50"/>
      <c r="T179" s="22"/>
      <c r="U179" s="22"/>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2"/>
      <c r="BH179" s="22"/>
      <c r="BI179" s="22"/>
      <c r="BJ179" s="22"/>
      <c r="BK179" s="22"/>
      <c r="BL179" s="22"/>
      <c r="BM179" s="22"/>
      <c r="BN179" s="22"/>
    </row>
    <row r="180" spans="1:66" ht="15.75" customHeight="1">
      <c r="A180" s="361"/>
      <c r="B180" s="359"/>
      <c r="C180" s="359"/>
      <c r="D180" s="359"/>
      <c r="E180" s="359"/>
      <c r="F180" s="359"/>
      <c r="G180" s="309"/>
      <c r="H180" s="305"/>
      <c r="I180" s="305"/>
      <c r="J180" s="305"/>
      <c r="K180" s="305"/>
      <c r="L180" s="305"/>
      <c r="M180" s="305"/>
      <c r="N180" s="306"/>
      <c r="O180" s="286">
        <f t="shared" si="24"/>
        <v>0</v>
      </c>
      <c r="P180" s="106"/>
      <c r="Q180" s="116"/>
      <c r="R180" s="116"/>
      <c r="S180" s="50"/>
      <c r="T180" s="22"/>
      <c r="U180" s="22"/>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2"/>
      <c r="BH180" s="22"/>
      <c r="BI180" s="22"/>
      <c r="BJ180" s="22"/>
      <c r="BK180" s="22"/>
      <c r="BL180" s="22"/>
      <c r="BM180" s="22"/>
      <c r="BN180" s="22"/>
    </row>
    <row r="181" spans="1:66" ht="12.75" customHeight="1">
      <c r="A181" s="361"/>
      <c r="B181" s="359"/>
      <c r="C181" s="359"/>
      <c r="D181" s="359"/>
      <c r="E181" s="359"/>
      <c r="F181" s="359"/>
      <c r="G181" s="309"/>
      <c r="H181" s="305"/>
      <c r="I181" s="305"/>
      <c r="J181" s="305"/>
      <c r="K181" s="305"/>
      <c r="L181" s="305"/>
      <c r="M181" s="305"/>
      <c r="N181" s="306"/>
      <c r="O181" s="286">
        <f t="shared" si="24"/>
        <v>0</v>
      </c>
      <c r="P181" s="106"/>
      <c r="Q181" s="116"/>
      <c r="R181" s="116"/>
      <c r="S181" s="50"/>
      <c r="T181" s="22"/>
      <c r="U181" s="22"/>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2"/>
      <c r="BH181" s="22"/>
      <c r="BI181" s="22"/>
      <c r="BJ181" s="22"/>
      <c r="BK181" s="22"/>
      <c r="BL181" s="22"/>
      <c r="BM181" s="22"/>
      <c r="BN181" s="22"/>
    </row>
    <row r="182" spans="1:66" ht="24.75" customHeight="1">
      <c r="A182" s="65" t="s">
        <v>33</v>
      </c>
      <c r="B182" s="287"/>
      <c r="C182" s="287"/>
      <c r="D182" s="287"/>
      <c r="E182" s="287"/>
      <c r="F182" s="287"/>
      <c r="G182" s="287"/>
      <c r="H182" s="281"/>
      <c r="I182" s="287"/>
      <c r="J182" s="287"/>
      <c r="K182" s="287"/>
      <c r="L182" s="287"/>
      <c r="M182" s="287"/>
      <c r="N182" s="287"/>
      <c r="O182" s="284">
        <f>SUM(O172:O181)</f>
        <v>0</v>
      </c>
      <c r="P182" s="106"/>
      <c r="Q182" s="113"/>
      <c r="R182" s="113"/>
      <c r="S182" s="50"/>
      <c r="T182" s="27"/>
      <c r="U182" s="27"/>
      <c r="V182" s="28"/>
      <c r="W182" s="27"/>
      <c r="X182" s="27"/>
      <c r="Y182" s="28"/>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row>
    <row r="183" spans="1:66" ht="78.75" customHeight="1">
      <c r="A183" s="63"/>
      <c r="B183" s="294" t="str">
        <f t="shared" ref="B183:H183" si="25">B60</f>
        <v>WP0</v>
      </c>
      <c r="C183" s="294" t="str">
        <f t="shared" si="25"/>
        <v>WP1</v>
      </c>
      <c r="D183" s="294" t="str">
        <f t="shared" si="25"/>
        <v>WP2</v>
      </c>
      <c r="E183" s="294" t="str">
        <f t="shared" si="25"/>
        <v>WP3</v>
      </c>
      <c r="F183" s="294" t="str">
        <f t="shared" si="25"/>
        <v>WP4</v>
      </c>
      <c r="G183" s="294" t="str">
        <f t="shared" si="25"/>
        <v>WP5</v>
      </c>
      <c r="H183" s="294" t="str">
        <f t="shared" si="25"/>
        <v>WP6</v>
      </c>
      <c r="I183" s="294" t="s">
        <v>33</v>
      </c>
      <c r="J183" s="106"/>
      <c r="K183" s="106"/>
      <c r="L183" s="106"/>
      <c r="M183" s="106"/>
      <c r="N183" s="106"/>
      <c r="O183" s="106"/>
      <c r="P183" s="106"/>
      <c r="Q183" s="106"/>
      <c r="R183" s="106"/>
      <c r="S183" s="22"/>
      <c r="T183" s="22"/>
      <c r="U183" s="22"/>
      <c r="V183" s="293"/>
      <c r="W183" s="12"/>
      <c r="X183" s="24"/>
      <c r="Y183" s="293"/>
      <c r="Z183" s="293"/>
      <c r="AA183" s="293"/>
      <c r="AB183" s="293"/>
      <c r="AC183" s="293"/>
      <c r="AD183" s="293"/>
      <c r="AE183" s="293"/>
      <c r="AF183" s="293"/>
      <c r="AG183" s="293"/>
      <c r="AH183" s="293"/>
      <c r="AI183" s="293"/>
      <c r="AJ183" s="293"/>
      <c r="AK183" s="293"/>
      <c r="AL183" s="293"/>
      <c r="AM183" s="293"/>
      <c r="AN183" s="293"/>
      <c r="AO183" s="293"/>
      <c r="AP183" s="293"/>
      <c r="AQ183" s="293"/>
      <c r="AR183" s="293"/>
      <c r="AS183" s="293"/>
      <c r="AT183" s="293"/>
      <c r="AU183" s="293"/>
      <c r="AV183" s="293"/>
      <c r="AW183" s="293"/>
      <c r="AX183" s="293"/>
      <c r="AY183" s="293"/>
      <c r="AZ183" s="293"/>
      <c r="BA183" s="293"/>
      <c r="BB183" s="293"/>
      <c r="BC183" s="293"/>
      <c r="BD183" s="293"/>
      <c r="BE183" s="293"/>
      <c r="BF183" s="293"/>
      <c r="BG183" s="22"/>
      <c r="BH183" s="22"/>
      <c r="BI183" s="22"/>
      <c r="BJ183" s="22"/>
      <c r="BK183" s="22"/>
      <c r="BL183" s="22"/>
      <c r="BM183" s="22"/>
      <c r="BN183" s="22"/>
    </row>
    <row r="184" spans="1:66" ht="13.5" customHeight="1">
      <c r="A184" s="294" t="str">
        <f t="shared" ref="A184:A191" si="26">A61</f>
        <v>P0</v>
      </c>
      <c r="B184" s="93"/>
      <c r="C184" s="93"/>
      <c r="D184" s="93"/>
      <c r="E184" s="93"/>
      <c r="F184" s="93"/>
      <c r="G184" s="93"/>
      <c r="H184" s="93"/>
      <c r="I184" s="93"/>
      <c r="J184" s="106"/>
      <c r="K184" s="106"/>
      <c r="L184" s="106"/>
      <c r="M184" s="106"/>
      <c r="N184" s="106"/>
      <c r="O184" s="106"/>
      <c r="P184" s="106"/>
      <c r="Q184" s="106"/>
      <c r="R184" s="106"/>
      <c r="S184" s="22"/>
      <c r="T184" s="22"/>
      <c r="U184" s="22"/>
      <c r="V184" s="293"/>
      <c r="W184" s="12"/>
      <c r="X184" s="30"/>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2"/>
      <c r="BH184" s="22"/>
      <c r="BI184" s="22"/>
      <c r="BJ184" s="22"/>
      <c r="BK184" s="22"/>
      <c r="BL184" s="22"/>
      <c r="BM184" s="22"/>
      <c r="BN184" s="22"/>
    </row>
    <row r="185" spans="1:66" ht="13.5" customHeight="1">
      <c r="A185" s="294" t="str">
        <f t="shared" si="26"/>
        <v>P1</v>
      </c>
      <c r="B185" s="93"/>
      <c r="C185" s="64">
        <f>SUMPRODUCT(($J$172:$J$181="P1")*($I$172:$I$181&lt;&gt;"")*($I$172:$I$181="WP1")*($O$172:$O$181))</f>
        <v>0</v>
      </c>
      <c r="D185" s="64">
        <f>SUMPRODUCT(($J$172:$J$181="P1")*($I$172:$I$181&lt;&gt;"")*($I$172:$I$181="WP2")*($O$172:$O$181))</f>
        <v>0</v>
      </c>
      <c r="E185" s="64">
        <f>SUMPRODUCT(($J$172:$J$181="P1")*($I$172:$I$181&lt;&gt;"")*($I$172:$I$181="WP3")*($O$172:$O$181))</f>
        <v>0</v>
      </c>
      <c r="F185" s="64">
        <f>SUMPRODUCT(($J$172:$J$181="P1")*($I$172:$I$181&lt;&gt;"")*($I$172:$I$181="WP4")*($O$172:$O$181))</f>
        <v>0</v>
      </c>
      <c r="G185" s="64">
        <f>SUMPRODUCT(($J$172:$J$181="P1")*($I$172:$I$181&lt;&gt;"")*($I$172:$I$181="WP5")*($O$172:$O$181))</f>
        <v>0</v>
      </c>
      <c r="H185" s="64">
        <f>SUMPRODUCT(($J$172:$J$181="P1")*($I$172:$I$181&lt;&gt;"")*($I$172:$I$181="WP6")*($O$172:$O$181))</f>
        <v>0</v>
      </c>
      <c r="I185" s="104">
        <f>SUM(C185:H185)</f>
        <v>0</v>
      </c>
      <c r="J185" s="106"/>
      <c r="K185" s="106"/>
      <c r="L185" s="23"/>
      <c r="M185" s="23"/>
      <c r="N185" s="23"/>
      <c r="O185" s="23"/>
      <c r="P185" s="106"/>
      <c r="Q185" s="106"/>
      <c r="R185" s="106"/>
      <c r="S185" s="22"/>
      <c r="T185" s="22"/>
      <c r="U185" s="22"/>
      <c r="V185" s="293"/>
      <c r="W185" s="12"/>
      <c r="X185" s="30"/>
      <c r="Y185" s="293"/>
      <c r="Z185" s="293"/>
      <c r="AA185" s="293"/>
      <c r="AB185" s="293"/>
      <c r="AC185" s="293"/>
      <c r="AD185" s="293"/>
      <c r="AE185" s="293"/>
      <c r="AF185" s="293"/>
      <c r="AG185" s="293"/>
      <c r="AH185" s="293"/>
      <c r="AI185" s="293"/>
      <c r="AJ185" s="293"/>
      <c r="AK185" s="293"/>
      <c r="AL185" s="293"/>
      <c r="AM185" s="293"/>
      <c r="AN185" s="293"/>
      <c r="AO185" s="293"/>
      <c r="AP185" s="293"/>
      <c r="AQ185" s="293"/>
      <c r="AR185" s="293"/>
      <c r="AS185" s="293"/>
      <c r="AT185" s="293"/>
      <c r="AU185" s="293"/>
      <c r="AV185" s="293"/>
      <c r="AW185" s="293"/>
      <c r="AX185" s="293"/>
      <c r="AY185" s="293"/>
      <c r="AZ185" s="293"/>
      <c r="BA185" s="293"/>
      <c r="BB185" s="293"/>
      <c r="BC185" s="293"/>
      <c r="BD185" s="293"/>
      <c r="BE185" s="293"/>
      <c r="BF185" s="293"/>
      <c r="BG185" s="22"/>
      <c r="BH185" s="22"/>
      <c r="BI185" s="22"/>
      <c r="BJ185" s="22"/>
      <c r="BK185" s="22"/>
      <c r="BL185" s="22"/>
      <c r="BM185" s="22"/>
      <c r="BN185" s="22"/>
    </row>
    <row r="186" spans="1:66" ht="13.5" customHeight="1">
      <c r="A186" s="294" t="str">
        <f t="shared" si="26"/>
        <v>P2</v>
      </c>
      <c r="B186" s="93"/>
      <c r="C186" s="64">
        <f>SUMPRODUCT(($J$172:$J$181="P2")*($I$172:$I$181&lt;&gt;"")*($I$172:$I$181="WP1")*($O$172:$O$181))</f>
        <v>0</v>
      </c>
      <c r="D186" s="64">
        <f>SUMPRODUCT(($J$172:$J$181="P2")*($I$172:$I$181&lt;&gt;"")*($I$172:$I$181="WP2")*($O$172:$O$181))</f>
        <v>0</v>
      </c>
      <c r="E186" s="64">
        <f>SUMPRODUCT(($J$172:$J$181="P2")*($I$172:$I$181&lt;&gt;"")*($I$172:$I$181="WP3")*($O$172:$O$181))</f>
        <v>0</v>
      </c>
      <c r="F186" s="64">
        <f>SUMPRODUCT(($J$172:$J$181="P2")*($I$172:$I$181&lt;&gt;"")*($I$172:$I$181="WP4")*($O$172:$O$181))</f>
        <v>0</v>
      </c>
      <c r="G186" s="64">
        <f>SUMPRODUCT(($J$172:$J$181="P2")*($I$172:$I$181&lt;&gt;"")*($I$172:$I$181="WP5")*($O$172:$O$181))</f>
        <v>0</v>
      </c>
      <c r="H186" s="64">
        <f>SUMPRODUCT(($J$172:$J$181="P2")*($I$172:$I$181&lt;&gt;"")*($I$172:$I$181="WP6")*($O$172:$O$181))</f>
        <v>0</v>
      </c>
      <c r="I186" s="104">
        <f t="shared" ref="I186:I191" si="27">SUM(C186:H186)</f>
        <v>0</v>
      </c>
      <c r="J186" s="106"/>
      <c r="K186" s="106"/>
      <c r="L186" s="23"/>
      <c r="M186" s="23"/>
      <c r="N186" s="358" t="str">
        <f>IF(I192=O182,"OK","ERRORE - Seleziona una delle opzioni WP e/o Periodo per ogni voce di spesa / ERROR -  Select one of the option WP and/or Period per each single budget line!")</f>
        <v>OK</v>
      </c>
      <c r="O186" s="358"/>
      <c r="P186" s="106"/>
      <c r="Q186" s="106"/>
      <c r="R186" s="106"/>
      <c r="S186" s="22"/>
      <c r="T186" s="22"/>
      <c r="U186" s="22"/>
      <c r="V186" s="293"/>
      <c r="W186" s="12"/>
      <c r="X186" s="30"/>
      <c r="Y186" s="293"/>
      <c r="Z186" s="293"/>
      <c r="AA186" s="293"/>
      <c r="AB186" s="293"/>
      <c r="AC186" s="293"/>
      <c r="AD186" s="293"/>
      <c r="AE186" s="293"/>
      <c r="AF186" s="293"/>
      <c r="AG186" s="293"/>
      <c r="AH186" s="293"/>
      <c r="AI186" s="293"/>
      <c r="AJ186" s="293"/>
      <c r="AK186" s="293"/>
      <c r="AL186" s="293"/>
      <c r="AM186" s="293"/>
      <c r="AN186" s="293"/>
      <c r="AO186" s="293"/>
      <c r="AP186" s="293"/>
      <c r="AQ186" s="293"/>
      <c r="AR186" s="293"/>
      <c r="AS186" s="293"/>
      <c r="AT186" s="293"/>
      <c r="AU186" s="293"/>
      <c r="AV186" s="293"/>
      <c r="AW186" s="293"/>
      <c r="AX186" s="293"/>
      <c r="AY186" s="293"/>
      <c r="AZ186" s="293"/>
      <c r="BA186" s="293"/>
      <c r="BB186" s="293"/>
      <c r="BC186" s="293"/>
      <c r="BD186" s="293"/>
      <c r="BE186" s="293"/>
      <c r="BF186" s="293"/>
      <c r="BG186" s="22"/>
      <c r="BH186" s="22"/>
      <c r="BI186" s="22"/>
      <c r="BJ186" s="22"/>
      <c r="BK186" s="22"/>
      <c r="BL186" s="22"/>
      <c r="BM186" s="22"/>
      <c r="BN186" s="22"/>
    </row>
    <row r="187" spans="1:66" ht="13.5" customHeight="1">
      <c r="A187" s="294" t="str">
        <f t="shared" si="26"/>
        <v>P3</v>
      </c>
      <c r="B187" s="93"/>
      <c r="C187" s="64">
        <f>SUMPRODUCT(($J$172:$J$181="P3")*($I$172:$I$181&lt;&gt;"")*($I$172:$I$181="WP1")*($O$172:$O$181))</f>
        <v>0</v>
      </c>
      <c r="D187" s="64">
        <f>SUMPRODUCT(($J$172:$J$181="P3")*($I$172:$I$181&lt;&gt;"")*($I$172:$I$181="WP2")*($O$172:$O$181))</f>
        <v>0</v>
      </c>
      <c r="E187" s="64">
        <f>SUMPRODUCT(($J$172:$J$181="P3")*($I$172:$I$181&lt;&gt;"")*($I$172:$I$181="WP3")*($O$172:$O$181))</f>
        <v>0</v>
      </c>
      <c r="F187" s="64">
        <f>SUMPRODUCT(($J$172:$J$181="P3")*($I$172:$I$181&lt;&gt;"")*($I$172:$I$181="WP4")*($O$172:$O$181))</f>
        <v>0</v>
      </c>
      <c r="G187" s="64">
        <f>SUMPRODUCT(($J$172:$J$181="P3")*($I$172:$I$181&lt;&gt;"")*($I$172:$I$181="WP5")*($O$172:$O$181))</f>
        <v>0</v>
      </c>
      <c r="H187" s="64">
        <f>SUMPRODUCT(($J$172:$J$181="P3")*($I$172:$I$181&lt;&gt;"")*($I$172:$I$181="WP6")*($O$172:$O$181))</f>
        <v>0</v>
      </c>
      <c r="I187" s="104">
        <f t="shared" si="27"/>
        <v>0</v>
      </c>
      <c r="J187" s="106"/>
      <c r="K187" s="106"/>
      <c r="L187" s="106"/>
      <c r="M187" s="106"/>
      <c r="N187" s="358"/>
      <c r="O187" s="358"/>
      <c r="P187" s="106"/>
      <c r="Q187" s="106"/>
      <c r="R187" s="106"/>
      <c r="S187" s="22"/>
      <c r="T187" s="22"/>
      <c r="U187" s="22"/>
      <c r="V187" s="293"/>
      <c r="W187" s="12"/>
      <c r="X187" s="30"/>
      <c r="Y187" s="293"/>
      <c r="Z187" s="293"/>
      <c r="AA187" s="293"/>
      <c r="AB187" s="293"/>
      <c r="AC187" s="293"/>
      <c r="AD187" s="293"/>
      <c r="AE187" s="293"/>
      <c r="AF187" s="293"/>
      <c r="AG187" s="293"/>
      <c r="AH187" s="293"/>
      <c r="AI187" s="293"/>
      <c r="AJ187" s="293"/>
      <c r="AK187" s="293"/>
      <c r="AL187" s="293"/>
      <c r="AM187" s="293"/>
      <c r="AN187" s="293"/>
      <c r="AO187" s="293"/>
      <c r="AP187" s="293"/>
      <c r="AQ187" s="293"/>
      <c r="AR187" s="293"/>
      <c r="AS187" s="293"/>
      <c r="AT187" s="293"/>
      <c r="AU187" s="293"/>
      <c r="AV187" s="293"/>
      <c r="AW187" s="293"/>
      <c r="AX187" s="293"/>
      <c r="AY187" s="293"/>
      <c r="AZ187" s="293"/>
      <c r="BA187" s="293"/>
      <c r="BB187" s="293"/>
      <c r="BC187" s="293"/>
      <c r="BD187" s="293"/>
      <c r="BE187" s="293"/>
      <c r="BF187" s="293"/>
      <c r="BG187" s="22"/>
      <c r="BH187" s="22"/>
      <c r="BI187" s="22"/>
      <c r="BJ187" s="22"/>
      <c r="BK187" s="22"/>
      <c r="BL187" s="22"/>
      <c r="BM187" s="22"/>
      <c r="BN187" s="22"/>
    </row>
    <row r="188" spans="1:66" ht="13.5" customHeight="1">
      <c r="A188" s="294" t="str">
        <f t="shared" si="26"/>
        <v>P4</v>
      </c>
      <c r="B188" s="93"/>
      <c r="C188" s="64">
        <f>SUMPRODUCT(($J$172:$J$181="P4")*($I$172:$I$181&lt;&gt;"")*($I$172:$I$181="WP1")*($O$172:$O$181))</f>
        <v>0</v>
      </c>
      <c r="D188" s="64">
        <f>SUMPRODUCT(($J$172:$J$181="P4")*($I$172:$I$181&lt;&gt;"")*($I$172:$I$181="WP2")*($O$172:$O$181))</f>
        <v>0</v>
      </c>
      <c r="E188" s="64">
        <f>SUMPRODUCT(($J$172:$J$181="P4")*($I$172:$I$181&lt;&gt;"")*($I$172:$I$181="WP3")*($O$172:$O$181))</f>
        <v>0</v>
      </c>
      <c r="F188" s="64">
        <f>SUMPRODUCT(($J$172:$J$181="P4")*($I$172:$I$181&lt;&gt;"")*($I$172:$I$181="WP4")*($O$172:$O$181))</f>
        <v>0</v>
      </c>
      <c r="G188" s="64">
        <f>SUMPRODUCT(($J$172:$J$181="P4")*($I$172:$I$181&lt;&gt;"")*($I$172:$I$181="WP5")*($O$172:$O$181))</f>
        <v>0</v>
      </c>
      <c r="H188" s="64">
        <f>SUMPRODUCT(($J$172:$J$181="P4")*($I$172:$I$181&lt;&gt;"")*($I$172:$I$181="WP6")*($O$172:$O$181))</f>
        <v>0</v>
      </c>
      <c r="I188" s="104">
        <f t="shared" si="27"/>
        <v>0</v>
      </c>
      <c r="J188" s="106"/>
      <c r="K188" s="106"/>
      <c r="L188" s="106"/>
      <c r="M188" s="106"/>
      <c r="N188" s="358"/>
      <c r="O188" s="358"/>
      <c r="P188" s="106"/>
      <c r="Q188" s="106"/>
      <c r="R188" s="106"/>
      <c r="S188" s="22"/>
      <c r="T188" s="22"/>
      <c r="U188" s="22"/>
      <c r="V188" s="293"/>
      <c r="W188" s="12"/>
      <c r="X188" s="30"/>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3"/>
      <c r="AV188" s="293"/>
      <c r="AW188" s="293"/>
      <c r="AX188" s="293"/>
      <c r="AY188" s="293"/>
      <c r="AZ188" s="293"/>
      <c r="BA188" s="293"/>
      <c r="BB188" s="293"/>
      <c r="BC188" s="293"/>
      <c r="BD188" s="293"/>
      <c r="BE188" s="293"/>
      <c r="BF188" s="293"/>
      <c r="BG188" s="22"/>
      <c r="BH188" s="22"/>
      <c r="BI188" s="22"/>
      <c r="BJ188" s="22"/>
      <c r="BK188" s="22"/>
      <c r="BL188" s="22"/>
      <c r="BM188" s="22"/>
      <c r="BN188" s="22"/>
    </row>
    <row r="189" spans="1:66" ht="13.5" customHeight="1">
      <c r="A189" s="294" t="str">
        <f t="shared" si="26"/>
        <v>P5</v>
      </c>
      <c r="B189" s="93"/>
      <c r="C189" s="64">
        <f>SUMPRODUCT(($J$172:$J$181="P5")*($I$172:$I$181&lt;&gt;"")*($I$172:$I$181="WP1")*($O$172:$O$181))</f>
        <v>0</v>
      </c>
      <c r="D189" s="64">
        <f>SUMPRODUCT(($J$172:$J$181="P5")*($I$172:$I$181&lt;&gt;"")*($I$172:$I$181="WP2")*($O$172:$O$181))</f>
        <v>0</v>
      </c>
      <c r="E189" s="64">
        <f>SUMPRODUCT(($J$172:$J$181="P5")*($I$172:$I$181&lt;&gt;"")*($I$172:$I$181="WP3")*($O$172:$O$181))</f>
        <v>0</v>
      </c>
      <c r="F189" s="64">
        <f>SUMPRODUCT(($J$172:$J$181="P5")*($I$172:$I$181&lt;&gt;"")*($I$172:$I$181="WP4")*($O$172:$O$181))</f>
        <v>0</v>
      </c>
      <c r="G189" s="64">
        <f>SUMPRODUCT(($J$172:$J$181="P5")*($I$172:$I$181&lt;&gt;"")*($I$172:$I$181="WP5")*($O$172:$O$181))</f>
        <v>0</v>
      </c>
      <c r="H189" s="64">
        <f>SUMPRODUCT(($J$172:$J$181="P5")*($I$172:$I$181&lt;&gt;"")*($I$172:$I$181="WP6")*($O$172:$O$181))</f>
        <v>0</v>
      </c>
      <c r="I189" s="104">
        <f t="shared" si="27"/>
        <v>0</v>
      </c>
      <c r="J189" s="106"/>
      <c r="K189" s="106"/>
      <c r="L189" s="106"/>
      <c r="M189" s="106"/>
      <c r="N189" s="358"/>
      <c r="O189" s="358"/>
      <c r="P189" s="106"/>
      <c r="Q189" s="106"/>
      <c r="R189" s="106"/>
      <c r="S189" s="22"/>
      <c r="T189" s="22"/>
      <c r="U189" s="22"/>
      <c r="V189" s="293"/>
      <c r="W189" s="12"/>
      <c r="X189" s="30"/>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2"/>
      <c r="BH189" s="22"/>
      <c r="BI189" s="22"/>
      <c r="BJ189" s="22"/>
      <c r="BK189" s="22"/>
      <c r="BL189" s="22"/>
      <c r="BM189" s="22"/>
      <c r="BN189" s="22"/>
    </row>
    <row r="190" spans="1:66" ht="13.5" customHeight="1">
      <c r="A190" s="294" t="str">
        <f t="shared" si="26"/>
        <v>P6</v>
      </c>
      <c r="B190" s="93"/>
      <c r="C190" s="64">
        <f>SUMPRODUCT(($J$172:$J$181="P6")*($I$172:$I$181&lt;&gt;"")*($I$172:$I$181="WP1")*($O$172:$O$181))</f>
        <v>0</v>
      </c>
      <c r="D190" s="64">
        <f>SUMPRODUCT(($J$172:$J$181="P6")*($I$172:$I$181&lt;&gt;"")*($I$172:$I$181="WP2")*($O$172:$O$181))</f>
        <v>0</v>
      </c>
      <c r="E190" s="64">
        <f>SUMPRODUCT(($J$172:$J$181="P6")*($I$172:$I$181&lt;&gt;"")*($I$172:$I$181="WP3")*($O$172:$O$181))</f>
        <v>0</v>
      </c>
      <c r="F190" s="64">
        <f>SUMPRODUCT(($J$172:$J$181="P6")*($I$172:$I$181&lt;&gt;"")*($I$172:$I$181="WP4")*($O$172:$O$181))</f>
        <v>0</v>
      </c>
      <c r="G190" s="64">
        <f>SUMPRODUCT(($J$172:$J$181="P6")*($I$172:$I$181&lt;&gt;"")*($I$172:$I$181="WP5")*($O$172:$O$181))</f>
        <v>0</v>
      </c>
      <c r="H190" s="64">
        <f>SUMPRODUCT(($J$172:$J$181="P6")*($I$172:$I$181&lt;&gt;"")*($I$172:$I$181="WP6")*($O$172:$O$181))</f>
        <v>0</v>
      </c>
      <c r="I190" s="104">
        <f t="shared" si="27"/>
        <v>0</v>
      </c>
      <c r="J190" s="106"/>
      <c r="K190" s="106"/>
      <c r="L190" s="106"/>
      <c r="M190" s="106"/>
      <c r="N190" s="358"/>
      <c r="O190" s="358"/>
      <c r="P190" s="106"/>
      <c r="Q190" s="106"/>
      <c r="R190" s="106"/>
      <c r="S190" s="22"/>
      <c r="T190" s="22"/>
      <c r="U190" s="22"/>
      <c r="V190" s="293"/>
      <c r="W190" s="12"/>
      <c r="X190" s="30"/>
      <c r="Y190" s="293"/>
      <c r="Z190" s="293"/>
      <c r="AA190" s="293"/>
      <c r="AB190" s="293"/>
      <c r="AC190" s="293"/>
      <c r="AD190" s="293"/>
      <c r="AE190" s="293"/>
      <c r="AF190" s="293"/>
      <c r="AG190" s="293"/>
      <c r="AH190" s="293"/>
      <c r="AI190" s="293"/>
      <c r="AJ190" s="293"/>
      <c r="AK190" s="293"/>
      <c r="AL190" s="293"/>
      <c r="AM190" s="293"/>
      <c r="AN190" s="293"/>
      <c r="AO190" s="293"/>
      <c r="AP190" s="293"/>
      <c r="AQ190" s="293"/>
      <c r="AR190" s="293"/>
      <c r="AS190" s="293"/>
      <c r="AT190" s="293"/>
      <c r="AU190" s="293"/>
      <c r="AV190" s="293"/>
      <c r="AW190" s="293"/>
      <c r="AX190" s="293"/>
      <c r="AY190" s="293"/>
      <c r="AZ190" s="293"/>
      <c r="BA190" s="293"/>
      <c r="BB190" s="293"/>
      <c r="BC190" s="293"/>
      <c r="BD190" s="293"/>
      <c r="BE190" s="293"/>
      <c r="BF190" s="293"/>
      <c r="BG190" s="22"/>
      <c r="BH190" s="22"/>
      <c r="BI190" s="22"/>
      <c r="BJ190" s="22"/>
      <c r="BK190" s="22"/>
      <c r="BL190" s="22"/>
      <c r="BM190" s="22"/>
      <c r="BN190" s="22"/>
    </row>
    <row r="191" spans="1:66" ht="13.5" customHeight="1">
      <c r="A191" s="294" t="str">
        <f t="shared" si="26"/>
        <v>P7</v>
      </c>
      <c r="B191" s="93"/>
      <c r="C191" s="64">
        <f>SUMPRODUCT(($J$172:$J$181="P7")*($I$172:$I$181&lt;&gt;"")*($I$172:$I$181="WP1")*($O$172:$O$181))</f>
        <v>0</v>
      </c>
      <c r="D191" s="64">
        <f>SUMPRODUCT(($J$172:$J$181="P7")*($I$172:$I$181&lt;&gt;"")*($I$172:$I$181="WP2")*($O$172:$O$181))</f>
        <v>0</v>
      </c>
      <c r="E191" s="64">
        <f>SUMPRODUCT(($J$172:$J$181="P7")*($I$172:$I$181&lt;&gt;"")*($I$172:$I$181="COMP3")*($O$172:$O$181))</f>
        <v>0</v>
      </c>
      <c r="F191" s="64">
        <f>SUMPRODUCT(($J$172:$J$181="P7")*($I$172:$I$181&lt;&gt;"")*($I$172:$I$181="WP4")*($O$172:$O$181))</f>
        <v>0</v>
      </c>
      <c r="G191" s="64">
        <f>SUMPRODUCT(($J$172:$J$181="P7")*($I$172:$I$181&lt;&gt;"")*($I$172:$I$181="WP5")*($O$172:$O$181))</f>
        <v>0</v>
      </c>
      <c r="H191" s="64">
        <f>SUMPRODUCT(($J$172:$J$181="P7")*($I$172:$I$181&lt;&gt;"")*($I$172:$I$181="WP6")*($O$172:$O$181))</f>
        <v>0</v>
      </c>
      <c r="I191" s="104">
        <f t="shared" si="27"/>
        <v>0</v>
      </c>
      <c r="J191" s="106"/>
      <c r="K191" s="106"/>
      <c r="L191" s="106"/>
      <c r="M191" s="106"/>
      <c r="N191" s="358"/>
      <c r="O191" s="358"/>
      <c r="P191" s="106"/>
      <c r="Q191" s="106"/>
      <c r="R191" s="106"/>
      <c r="S191" s="22"/>
      <c r="T191" s="22"/>
      <c r="U191" s="22"/>
      <c r="V191" s="293"/>
      <c r="W191" s="12"/>
      <c r="X191" s="30"/>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3"/>
      <c r="AV191" s="293"/>
      <c r="AW191" s="293"/>
      <c r="AX191" s="293"/>
      <c r="AY191" s="293"/>
      <c r="AZ191" s="293"/>
      <c r="BA191" s="293"/>
      <c r="BB191" s="293"/>
      <c r="BC191" s="293"/>
      <c r="BD191" s="293"/>
      <c r="BE191" s="293"/>
      <c r="BF191" s="293"/>
      <c r="BG191" s="22"/>
      <c r="BH191" s="22"/>
      <c r="BI191" s="22"/>
      <c r="BJ191" s="22"/>
      <c r="BK191" s="22"/>
      <c r="BL191" s="22"/>
      <c r="BM191" s="22"/>
      <c r="BN191" s="22"/>
    </row>
    <row r="192" spans="1:66" ht="13.5" customHeight="1">
      <c r="A192" s="65" t="s">
        <v>33</v>
      </c>
      <c r="B192" s="94"/>
      <c r="C192" s="66">
        <f>SUM(C$185:C$191)</f>
        <v>0</v>
      </c>
      <c r="D192" s="66">
        <f t="shared" ref="D192:H192" si="28">SUM(D$185:D$191)</f>
        <v>0</v>
      </c>
      <c r="E192" s="66">
        <f t="shared" si="28"/>
        <v>0</v>
      </c>
      <c r="F192" s="66">
        <f>SUM(F$185:F$191)</f>
        <v>0</v>
      </c>
      <c r="G192" s="66">
        <f t="shared" si="28"/>
        <v>0</v>
      </c>
      <c r="H192" s="66">
        <f t="shared" si="28"/>
        <v>0</v>
      </c>
      <c r="I192" s="125">
        <f>SUM(I$185:I$191)</f>
        <v>0</v>
      </c>
      <c r="J192" s="106"/>
      <c r="K192" s="106"/>
      <c r="L192" s="106"/>
      <c r="M192" s="106"/>
      <c r="N192" s="358"/>
      <c r="O192" s="358"/>
      <c r="P192" s="106"/>
      <c r="Q192" s="106"/>
      <c r="R192" s="106"/>
      <c r="S192" s="22"/>
      <c r="T192" s="22"/>
      <c r="U192" s="22"/>
      <c r="V192" s="293"/>
      <c r="W192" s="12"/>
      <c r="X192" s="30"/>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c r="BD192" s="293"/>
      <c r="BE192" s="293"/>
      <c r="BF192" s="293"/>
      <c r="BG192" s="22"/>
      <c r="BH192" s="22"/>
      <c r="BI192" s="22"/>
      <c r="BJ192" s="22"/>
      <c r="BK192" s="22"/>
      <c r="BL192" s="22"/>
      <c r="BM192" s="22"/>
      <c r="BN192" s="22"/>
    </row>
    <row r="193" spans="1:260" ht="18.75" customHeight="1">
      <c r="A193" s="65" t="s">
        <v>54</v>
      </c>
      <c r="B193" s="94"/>
      <c r="C193" s="66">
        <f>SUMPRODUCT(($I$172:$I$181="WP1")*($K$172:$K$181&lt;&gt;"")*($K$172:$K$181="fuori area / outside the area")*($O$172:$O$181))</f>
        <v>0</v>
      </c>
      <c r="D193" s="66">
        <f>SUMPRODUCT(($I$172:$I$181="WP1")*($K$172:$K$181&lt;&gt;"")*($K$172:$K$181="fuori area / outside the area")*($O$172:$O$181))</f>
        <v>0</v>
      </c>
      <c r="E193" s="66">
        <f t="shared" ref="E193:H193" si="29">SUMPRODUCT(($I$172:$I$181="WP1")*($K$172:$K$181&lt;&gt;"")*($K$172:$K$181="fuori area / outside the area")*($O$172:$O$181))</f>
        <v>0</v>
      </c>
      <c r="F193" s="66">
        <f t="shared" si="29"/>
        <v>0</v>
      </c>
      <c r="G193" s="66">
        <f t="shared" si="29"/>
        <v>0</v>
      </c>
      <c r="H193" s="66">
        <f t="shared" si="29"/>
        <v>0</v>
      </c>
      <c r="I193" s="66">
        <f>SUM(C193:H193)</f>
        <v>0</v>
      </c>
      <c r="J193" s="106"/>
      <c r="K193" s="106"/>
      <c r="L193" s="106"/>
      <c r="M193" s="106"/>
      <c r="N193" s="106"/>
      <c r="O193" s="106"/>
      <c r="P193" s="106"/>
      <c r="Q193" s="106"/>
      <c r="R193" s="106"/>
      <c r="S193" s="31"/>
      <c r="T193" s="31"/>
      <c r="U193" s="31"/>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c r="AS193" s="293"/>
      <c r="AT193" s="293"/>
      <c r="AU193" s="293"/>
      <c r="AV193" s="293"/>
      <c r="AW193" s="293"/>
      <c r="AX193" s="293"/>
      <c r="AY193" s="293"/>
      <c r="AZ193" s="293"/>
      <c r="BA193" s="293"/>
      <c r="BB193" s="293"/>
      <c r="BC193" s="293"/>
      <c r="BD193" s="293"/>
      <c r="BE193" s="293"/>
      <c r="BF193" s="293"/>
    </row>
    <row r="194" spans="1:260" s="49" customFormat="1" ht="47.25" customHeight="1">
      <c r="A194" s="65" t="s">
        <v>173</v>
      </c>
      <c r="B194" s="94"/>
      <c r="C194" s="66">
        <f>SUMPRODUCT(($I$172:$I$181="WP1")*($H$172:$H$181&lt;&gt;"")*($H$172:$H$181="SI/YES")*($O$172:$O$181))</f>
        <v>0</v>
      </c>
      <c r="D194" s="66">
        <f>SUMPRODUCT(($I$172:$I$181="WP2")*($H$172:$H$181&lt;&gt;"")*($H$172:$H$181="SI/YES")*($O$172:$O$181))</f>
        <v>0</v>
      </c>
      <c r="E194" s="66">
        <f>SUMPRODUCT(($I$172:$I$181="WP3")*($H$172:$H$181&lt;&gt;"")*($H$172:$H$181="SI/YES")*($O$172:$O$181))</f>
        <v>0</v>
      </c>
      <c r="F194" s="66">
        <f>SUMPRODUCT(($I$172:$I$181="WP4")*($H$172:$H$181&lt;&gt;"")*($H$172:$H$181="SI/YES")*($O$172:$O$181))</f>
        <v>0</v>
      </c>
      <c r="G194" s="66">
        <f>SUMPRODUCT(($I$172:$I$181="WP5")*($H$172:$H$181&lt;&gt;"")*($H$172:$H$181="SI/YES")*($O$172:$O$181))</f>
        <v>0</v>
      </c>
      <c r="H194" s="66">
        <f>SUMPRODUCT(($I$172:$I$181="WP6")*($H$172:$H$181&lt;&gt;"")*($H$172:$H$181="SI/YES")*($O$172:$O$181))</f>
        <v>0</v>
      </c>
      <c r="I194" s="102">
        <f>SUM(C194:H194)</f>
        <v>0</v>
      </c>
      <c r="J194" s="23"/>
      <c r="K194" s="23"/>
      <c r="L194" s="23"/>
      <c r="M194" s="23"/>
      <c r="N194" s="23"/>
      <c r="O194" s="23"/>
      <c r="P194" s="23"/>
      <c r="Q194" s="23"/>
      <c r="R194" s="23"/>
      <c r="S194" s="24"/>
      <c r="T194" s="24"/>
      <c r="U194" s="24"/>
      <c r="V194" s="24"/>
      <c r="W194" s="24"/>
      <c r="X194" s="24"/>
      <c r="Y194" s="24"/>
      <c r="Z194" s="24"/>
      <c r="AA194" s="24"/>
      <c r="AB194" s="24"/>
      <c r="AC194" s="24"/>
      <c r="AD194" s="24"/>
      <c r="AE194" s="293"/>
      <c r="AF194" s="293"/>
      <c r="AG194" s="293"/>
      <c r="AH194" s="293"/>
      <c r="AI194" s="293"/>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row>
    <row r="195" spans="1:260" s="49" customFormat="1" ht="16.5" customHeight="1">
      <c r="A195" s="23"/>
      <c r="B195" s="23"/>
      <c r="C195" s="23"/>
      <c r="D195" s="23"/>
      <c r="E195" s="23"/>
      <c r="F195" s="23"/>
      <c r="G195" s="23"/>
      <c r="H195" s="23"/>
      <c r="I195" s="23"/>
      <c r="J195" s="23"/>
      <c r="K195" s="23"/>
      <c r="L195" s="23"/>
      <c r="M195" s="23"/>
      <c r="N195" s="23"/>
      <c r="O195" s="23"/>
      <c r="P195" s="23"/>
      <c r="Q195" s="23"/>
      <c r="R195" s="23"/>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row>
    <row r="196" spans="1:260" ht="15" customHeight="1">
      <c r="A196" s="95" t="s">
        <v>146</v>
      </c>
      <c r="B196" s="21"/>
      <c r="C196" s="21"/>
      <c r="D196" s="21"/>
      <c r="E196" s="21"/>
      <c r="F196" s="21"/>
      <c r="G196" s="21"/>
      <c r="H196" s="21"/>
      <c r="I196" s="21"/>
      <c r="J196" s="21"/>
      <c r="K196" s="21"/>
      <c r="L196" s="21"/>
      <c r="M196" s="21"/>
      <c r="N196" s="21"/>
      <c r="O196" s="1"/>
      <c r="P196" s="1"/>
      <c r="Q196" s="1"/>
      <c r="R196" s="1"/>
    </row>
    <row r="197" spans="1:260" s="12" customFormat="1" ht="8.25" customHeight="1">
      <c r="A197" s="14"/>
      <c r="B197" s="14"/>
      <c r="C197" s="14"/>
      <c r="D197" s="14"/>
      <c r="E197" s="14"/>
      <c r="F197" s="14"/>
      <c r="G197" s="14"/>
      <c r="H197" s="14"/>
      <c r="I197" s="14"/>
      <c r="J197" s="14"/>
      <c r="K197" s="14"/>
      <c r="L197" s="14"/>
      <c r="M197" s="14"/>
      <c r="N197" s="14"/>
      <c r="O197" s="14"/>
      <c r="P197" s="14"/>
      <c r="Q197" s="14"/>
      <c r="R197" s="14"/>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row>
    <row r="198" spans="1:260" s="39" customFormat="1" ht="112.5" customHeight="1">
      <c r="A198" s="372" t="s">
        <v>214</v>
      </c>
      <c r="B198" s="372"/>
      <c r="C198" s="372"/>
      <c r="D198" s="372"/>
      <c r="E198" s="372"/>
      <c r="F198" s="372"/>
      <c r="G198" s="372"/>
      <c r="H198" s="372"/>
      <c r="I198" s="372"/>
      <c r="J198" s="372"/>
      <c r="K198" s="372"/>
      <c r="L198" s="372"/>
      <c r="M198" s="372"/>
      <c r="N198" s="372"/>
      <c r="O198" s="372"/>
      <c r="P198" s="1"/>
      <c r="Q198" s="1"/>
      <c r="R198" s="298"/>
      <c r="IZ198" s="2"/>
    </row>
    <row r="199" spans="1:260" ht="19.5" customHeight="1">
      <c r="A199" s="361" t="s">
        <v>147</v>
      </c>
      <c r="B199" s="361" t="s">
        <v>28</v>
      </c>
      <c r="C199" s="361"/>
      <c r="D199" s="361"/>
      <c r="E199" s="362" t="s">
        <v>142</v>
      </c>
      <c r="F199" s="362"/>
      <c r="G199" s="362" t="s">
        <v>31</v>
      </c>
      <c r="H199" s="363" t="s">
        <v>139</v>
      </c>
      <c r="I199" s="363"/>
      <c r="J199" s="363"/>
      <c r="K199" s="363"/>
      <c r="L199" s="363"/>
      <c r="M199" s="363"/>
      <c r="N199" s="363"/>
      <c r="O199" s="363"/>
      <c r="P199" s="14"/>
      <c r="Q199" s="14"/>
      <c r="R199" s="11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93"/>
    </row>
    <row r="200" spans="1:260" ht="66.75" customHeight="1">
      <c r="A200" s="361"/>
      <c r="B200" s="361"/>
      <c r="C200" s="361"/>
      <c r="D200" s="361"/>
      <c r="E200" s="362"/>
      <c r="F200" s="362"/>
      <c r="G200" s="362"/>
      <c r="H200" s="297" t="s">
        <v>156</v>
      </c>
      <c r="I200" s="302" t="s">
        <v>123</v>
      </c>
      <c r="J200" s="295" t="s">
        <v>140</v>
      </c>
      <c r="K200" s="295" t="s">
        <v>32</v>
      </c>
      <c r="L200" s="302" t="s">
        <v>134</v>
      </c>
      <c r="M200" s="302" t="s">
        <v>135</v>
      </c>
      <c r="N200" s="302" t="s">
        <v>136</v>
      </c>
      <c r="O200" s="294" t="s">
        <v>126</v>
      </c>
      <c r="P200" s="1"/>
      <c r="Q200" s="1"/>
      <c r="R200" s="115"/>
      <c r="S200" s="25"/>
      <c r="V200" s="293"/>
      <c r="W200" s="25"/>
      <c r="X200" s="25"/>
      <c r="Y200" s="25"/>
      <c r="Z200" s="293"/>
      <c r="AA200" s="25"/>
      <c r="AB200" s="25"/>
      <c r="AC200" s="25"/>
      <c r="AD200" s="293"/>
      <c r="AE200" s="25"/>
      <c r="AF200" s="25"/>
      <c r="AG200" s="25"/>
      <c r="AH200" s="293"/>
      <c r="AI200" s="25"/>
      <c r="AJ200" s="25"/>
      <c r="AK200" s="25"/>
      <c r="AL200" s="293"/>
      <c r="AM200" s="25"/>
      <c r="AN200" s="25"/>
      <c r="AO200" s="25"/>
      <c r="AP200" s="293"/>
      <c r="AQ200" s="25"/>
      <c r="AR200" s="25"/>
      <c r="AS200" s="25"/>
      <c r="AT200" s="293"/>
      <c r="AU200" s="25"/>
      <c r="AV200" s="25"/>
      <c r="AW200" s="25"/>
      <c r="AX200" s="293"/>
      <c r="AY200" s="25"/>
      <c r="AZ200" s="25"/>
      <c r="BA200" s="25"/>
      <c r="BB200" s="293"/>
      <c r="BC200" s="25"/>
      <c r="BD200" s="25"/>
      <c r="BE200" s="25"/>
      <c r="BF200" s="293"/>
    </row>
    <row r="201" spans="1:260" ht="15" customHeight="1">
      <c r="A201" s="361"/>
      <c r="B201" s="359"/>
      <c r="C201" s="359"/>
      <c r="D201" s="359"/>
      <c r="E201" s="359"/>
      <c r="F201" s="359"/>
      <c r="G201" s="309"/>
      <c r="H201" s="305"/>
      <c r="I201" s="305"/>
      <c r="J201" s="305"/>
      <c r="K201" s="305"/>
      <c r="L201" s="305"/>
      <c r="M201" s="305"/>
      <c r="N201" s="306"/>
      <c r="O201" s="286">
        <f t="shared" ref="O201:O210" si="30">M201*N201</f>
        <v>0</v>
      </c>
      <c r="P201" s="14"/>
      <c r="Q201" s="14"/>
      <c r="R201" s="116"/>
      <c r="S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row>
    <row r="202" spans="1:260" ht="12.75" customHeight="1">
      <c r="A202" s="361"/>
      <c r="B202" s="359"/>
      <c r="C202" s="359"/>
      <c r="D202" s="359"/>
      <c r="E202" s="359"/>
      <c r="F202" s="359"/>
      <c r="G202" s="309"/>
      <c r="H202" s="305"/>
      <c r="I202" s="305"/>
      <c r="J202" s="305"/>
      <c r="K202" s="305"/>
      <c r="L202" s="305"/>
      <c r="M202" s="305"/>
      <c r="N202" s="306"/>
      <c r="O202" s="286">
        <f t="shared" si="30"/>
        <v>0</v>
      </c>
      <c r="P202" s="1"/>
      <c r="Q202" s="1"/>
      <c r="R202" s="116"/>
      <c r="S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row>
    <row r="203" spans="1:260" ht="15" customHeight="1">
      <c r="A203" s="361"/>
      <c r="B203" s="359"/>
      <c r="C203" s="359"/>
      <c r="D203" s="359"/>
      <c r="E203" s="359"/>
      <c r="F203" s="359"/>
      <c r="G203" s="309"/>
      <c r="H203" s="305"/>
      <c r="I203" s="305"/>
      <c r="J203" s="305"/>
      <c r="K203" s="305"/>
      <c r="L203" s="305"/>
      <c r="M203" s="305"/>
      <c r="N203" s="306"/>
      <c r="O203" s="286">
        <f>M203*N203</f>
        <v>0</v>
      </c>
      <c r="P203" s="14"/>
      <c r="Q203" s="14"/>
      <c r="R203" s="116"/>
      <c r="S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row>
    <row r="204" spans="1:260" ht="15" customHeight="1">
      <c r="A204" s="361"/>
      <c r="B204" s="359"/>
      <c r="C204" s="359"/>
      <c r="D204" s="359"/>
      <c r="E204" s="359"/>
      <c r="F204" s="359"/>
      <c r="G204" s="309"/>
      <c r="H204" s="305"/>
      <c r="I204" s="305"/>
      <c r="J204" s="305"/>
      <c r="K204" s="305"/>
      <c r="L204" s="305"/>
      <c r="M204" s="305"/>
      <c r="N204" s="306"/>
      <c r="O204" s="286">
        <f t="shared" si="30"/>
        <v>0</v>
      </c>
      <c r="P204" s="1"/>
      <c r="Q204" s="1"/>
      <c r="R204" s="116"/>
      <c r="S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row>
    <row r="205" spans="1:260" ht="15" customHeight="1">
      <c r="A205" s="361"/>
      <c r="B205" s="359"/>
      <c r="C205" s="359"/>
      <c r="D205" s="359"/>
      <c r="E205" s="359"/>
      <c r="F205" s="359"/>
      <c r="G205" s="309"/>
      <c r="H205" s="305"/>
      <c r="I205" s="305"/>
      <c r="J205" s="305"/>
      <c r="K205" s="305"/>
      <c r="L205" s="305"/>
      <c r="M205" s="305"/>
      <c r="N205" s="306"/>
      <c r="O205" s="286">
        <f t="shared" si="30"/>
        <v>0</v>
      </c>
      <c r="P205" s="14"/>
      <c r="Q205" s="14"/>
      <c r="R205" s="116"/>
      <c r="S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row>
    <row r="206" spans="1:260" ht="15" customHeight="1">
      <c r="A206" s="361"/>
      <c r="B206" s="359"/>
      <c r="C206" s="359"/>
      <c r="D206" s="359"/>
      <c r="E206" s="359"/>
      <c r="F206" s="359"/>
      <c r="G206" s="309"/>
      <c r="H206" s="305"/>
      <c r="I206" s="305"/>
      <c r="J206" s="305"/>
      <c r="K206" s="305"/>
      <c r="L206" s="305"/>
      <c r="M206" s="305"/>
      <c r="N206" s="306"/>
      <c r="O206" s="286">
        <f t="shared" si="30"/>
        <v>0</v>
      </c>
      <c r="P206" s="1"/>
      <c r="Q206" s="1"/>
      <c r="R206" s="116"/>
      <c r="S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row>
    <row r="207" spans="1:260" ht="15" customHeight="1">
      <c r="A207" s="361"/>
      <c r="B207" s="359"/>
      <c r="C207" s="359"/>
      <c r="D207" s="359"/>
      <c r="E207" s="359"/>
      <c r="F207" s="359"/>
      <c r="G207" s="309"/>
      <c r="H207" s="305"/>
      <c r="I207" s="305"/>
      <c r="J207" s="305"/>
      <c r="K207" s="305"/>
      <c r="L207" s="305"/>
      <c r="M207" s="305"/>
      <c r="N207" s="306"/>
      <c r="O207" s="286">
        <f t="shared" si="30"/>
        <v>0</v>
      </c>
      <c r="P207" s="14"/>
      <c r="Q207" s="14"/>
      <c r="R207" s="116"/>
      <c r="S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row>
    <row r="208" spans="1:260" ht="15" customHeight="1">
      <c r="A208" s="361"/>
      <c r="B208" s="359"/>
      <c r="C208" s="359"/>
      <c r="D208" s="359"/>
      <c r="E208" s="359"/>
      <c r="F208" s="359"/>
      <c r="G208" s="309"/>
      <c r="H208" s="305"/>
      <c r="I208" s="305"/>
      <c r="J208" s="305"/>
      <c r="K208" s="305"/>
      <c r="L208" s="305"/>
      <c r="M208" s="305"/>
      <c r="N208" s="306"/>
      <c r="O208" s="286">
        <f t="shared" si="30"/>
        <v>0</v>
      </c>
      <c r="P208" s="1"/>
      <c r="Q208" s="1"/>
      <c r="R208" s="116"/>
      <c r="S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row>
    <row r="209" spans="1:58" ht="15.75" customHeight="1">
      <c r="A209" s="361"/>
      <c r="B209" s="359"/>
      <c r="C209" s="359"/>
      <c r="D209" s="359"/>
      <c r="E209" s="359"/>
      <c r="F209" s="359"/>
      <c r="G209" s="309"/>
      <c r="H209" s="305"/>
      <c r="I209" s="305"/>
      <c r="J209" s="305"/>
      <c r="K209" s="305"/>
      <c r="L209" s="305"/>
      <c r="M209" s="305"/>
      <c r="N209" s="306"/>
      <c r="O209" s="286">
        <f t="shared" si="30"/>
        <v>0</v>
      </c>
      <c r="P209" s="14"/>
      <c r="Q209" s="14"/>
      <c r="R209" s="116"/>
      <c r="S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row>
    <row r="210" spans="1:58" ht="12.75" customHeight="1">
      <c r="A210" s="361"/>
      <c r="B210" s="359"/>
      <c r="C210" s="359"/>
      <c r="D210" s="359"/>
      <c r="E210" s="359"/>
      <c r="F210" s="359"/>
      <c r="G210" s="309"/>
      <c r="H210" s="305"/>
      <c r="I210" s="305"/>
      <c r="J210" s="305"/>
      <c r="K210" s="305"/>
      <c r="L210" s="305"/>
      <c r="M210" s="305"/>
      <c r="N210" s="306"/>
      <c r="O210" s="286">
        <f t="shared" si="30"/>
        <v>0</v>
      </c>
      <c r="P210" s="1"/>
      <c r="Q210" s="1"/>
      <c r="R210" s="116"/>
      <c r="S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row>
    <row r="211" spans="1:58" ht="17.25" customHeight="1">
      <c r="A211" s="65" t="s">
        <v>33</v>
      </c>
      <c r="B211" s="287"/>
      <c r="C211" s="287"/>
      <c r="D211" s="287"/>
      <c r="E211" s="287"/>
      <c r="F211" s="287"/>
      <c r="G211" s="287"/>
      <c r="H211" s="281"/>
      <c r="I211" s="287"/>
      <c r="J211" s="287"/>
      <c r="K211" s="287"/>
      <c r="L211" s="287"/>
      <c r="M211" s="287"/>
      <c r="N211" s="287"/>
      <c r="O211" s="284">
        <f>SUM(O201:O210)</f>
        <v>0</v>
      </c>
      <c r="P211" s="14"/>
      <c r="Q211" s="14"/>
      <c r="R211" s="113"/>
      <c r="S211" s="28"/>
      <c r="T211" s="27"/>
      <c r="U211" s="27"/>
      <c r="V211" s="28"/>
      <c r="W211" s="27"/>
      <c r="X211" s="27"/>
      <c r="Y211" s="28"/>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row>
    <row r="212" spans="1:58" ht="77.25" customHeight="1">
      <c r="A212" s="63"/>
      <c r="B212" s="294" t="str">
        <f t="shared" ref="B212:H212" si="31">B60</f>
        <v>WP0</v>
      </c>
      <c r="C212" s="294" t="str">
        <f t="shared" si="31"/>
        <v>WP1</v>
      </c>
      <c r="D212" s="294" t="str">
        <f t="shared" si="31"/>
        <v>WP2</v>
      </c>
      <c r="E212" s="294" t="str">
        <f t="shared" si="31"/>
        <v>WP3</v>
      </c>
      <c r="F212" s="294" t="str">
        <f t="shared" si="31"/>
        <v>WP4</v>
      </c>
      <c r="G212" s="294" t="str">
        <f t="shared" si="31"/>
        <v>WP5</v>
      </c>
      <c r="H212" s="294" t="str">
        <f t="shared" si="31"/>
        <v>WP6</v>
      </c>
      <c r="I212" s="294" t="s">
        <v>33</v>
      </c>
      <c r="J212" s="106"/>
      <c r="K212" s="106"/>
      <c r="L212" s="106"/>
      <c r="M212" s="106"/>
      <c r="N212" s="106"/>
      <c r="O212" s="106"/>
      <c r="P212" s="1"/>
      <c r="Q212" s="1"/>
      <c r="R212" s="106"/>
      <c r="V212" s="293"/>
      <c r="W212" s="12"/>
      <c r="X212" s="24"/>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c r="BD212" s="293"/>
      <c r="BE212" s="293"/>
      <c r="BF212" s="293"/>
    </row>
    <row r="213" spans="1:58" ht="13.5" customHeight="1">
      <c r="A213" s="294" t="str">
        <f t="shared" ref="A213:A220" si="32">A61</f>
        <v>P0</v>
      </c>
      <c r="B213" s="93"/>
      <c r="C213" s="93"/>
      <c r="D213" s="93"/>
      <c r="E213" s="93"/>
      <c r="F213" s="93"/>
      <c r="G213" s="93"/>
      <c r="H213" s="93"/>
      <c r="I213" s="93"/>
      <c r="J213" s="106"/>
      <c r="K213" s="106"/>
      <c r="L213" s="106"/>
      <c r="M213" s="106"/>
      <c r="N213" s="106"/>
      <c r="O213" s="106"/>
      <c r="P213" s="106"/>
      <c r="Q213" s="106"/>
      <c r="R213" s="106"/>
      <c r="V213" s="293"/>
      <c r="W213" s="12"/>
      <c r="X213" s="30"/>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3"/>
      <c r="AT213" s="293"/>
      <c r="AU213" s="293"/>
      <c r="AV213" s="293"/>
      <c r="AW213" s="293"/>
      <c r="AX213" s="293"/>
      <c r="AY213" s="293"/>
      <c r="AZ213" s="293"/>
      <c r="BA213" s="293"/>
      <c r="BB213" s="293"/>
      <c r="BC213" s="293"/>
      <c r="BD213" s="293"/>
      <c r="BE213" s="293"/>
      <c r="BF213" s="293"/>
    </row>
    <row r="214" spans="1:58" ht="13.5" customHeight="1">
      <c r="A214" s="294" t="str">
        <f t="shared" si="32"/>
        <v>P1</v>
      </c>
      <c r="B214" s="93"/>
      <c r="C214" s="64">
        <f>SUMPRODUCT(($J$201:$J$210="P1")*($I$201:$I$210&lt;&gt;"")*($I$201:$I$210="W1")*($O$201:$O$210))</f>
        <v>0</v>
      </c>
      <c r="D214" s="64">
        <f>SUMPRODUCT(($J$201:$J$210="P1")*($I$201:$I$210&lt;&gt;"")*($I$201:$I$210="WP2")*($O$201:$O$210))</f>
        <v>0</v>
      </c>
      <c r="E214" s="64">
        <f>SUMPRODUCT(($J$201:$J$210="P1")*($I$201:$I$210&lt;&gt;"")*($I$201:$I$210="WP3")*($O$201:$O$210))</f>
        <v>0</v>
      </c>
      <c r="F214" s="64">
        <f>SUMPRODUCT(($J$201:$J$210="P1")*($I$201:$I$210&lt;&gt;"")*($I$201:$I$210="WP4")*($O$201:$O$210))</f>
        <v>0</v>
      </c>
      <c r="G214" s="64">
        <f>SUMPRODUCT(($J$201:$J$210="P1")*($I$201:$I$210&lt;&gt;"")*($I$201:$I$210="WP5")*($O$201:$O$210))</f>
        <v>0</v>
      </c>
      <c r="H214" s="64">
        <f>SUMPRODUCT(($J$201:$J$210="P1")*($I$201:$I$210&lt;&gt;"")*($I$201:$I$210="WP6")*($O$201:$O$210))</f>
        <v>0</v>
      </c>
      <c r="I214" s="104">
        <f>SUM(C214:H214)</f>
        <v>0</v>
      </c>
      <c r="J214" s="106"/>
      <c r="K214" s="106"/>
      <c r="L214" s="106"/>
      <c r="M214" s="106"/>
      <c r="N214" s="106"/>
      <c r="O214" s="106"/>
      <c r="P214" s="106"/>
      <c r="Q214" s="106"/>
      <c r="R214" s="106"/>
      <c r="V214" s="293"/>
      <c r="W214" s="12"/>
      <c r="X214" s="30"/>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c r="BD214" s="293"/>
      <c r="BE214" s="293"/>
      <c r="BF214" s="293"/>
    </row>
    <row r="215" spans="1:58" ht="13.5" customHeight="1">
      <c r="A215" s="294" t="str">
        <f t="shared" si="32"/>
        <v>P2</v>
      </c>
      <c r="B215" s="93"/>
      <c r="C215" s="64">
        <f>SUMPRODUCT(($J$201:$J$210="P2")*($I$201:$I$210&lt;&gt;"")*($I$201:$I$210="WP1")*($O$201:$O$210))</f>
        <v>0</v>
      </c>
      <c r="D215" s="64">
        <f>SUMPRODUCT(($J$201:$J$210="P2")*($I$201:$I$210&lt;&gt;"")*($I$201:$I$210="WP2")*($O$201:$O$210))</f>
        <v>0</v>
      </c>
      <c r="E215" s="64">
        <f>SUMPRODUCT(($J$201:$J$210="P2")*($I$201:$I$210&lt;&gt;"")*($I$201:$I$210="WP3")*($O$201:$O$210))</f>
        <v>0</v>
      </c>
      <c r="F215" s="64">
        <f>SUMPRODUCT(($J$201:$J$210="P2")*($I$201:$I$210&lt;&gt;"")*($I$201:$I$210="WP4")*($O$201:$O$210))</f>
        <v>0</v>
      </c>
      <c r="G215" s="64">
        <f>SUMPRODUCT(($J$201:$J$210="P2")*($I$201:$I$210&lt;&gt;"")*($I$201:$I$210="WP5")*($O$201:$O$210))</f>
        <v>0</v>
      </c>
      <c r="H215" s="64">
        <f>SUMPRODUCT(($J$201:$J$210="P2")*($I$201:$I$210&lt;&gt;"")*($I$201:$I$210="WP6")*($O$201:$O$210))</f>
        <v>0</v>
      </c>
      <c r="I215" s="104">
        <f t="shared" ref="I215:I220" si="33">SUM(C215:H215)</f>
        <v>0</v>
      </c>
      <c r="J215" s="106"/>
      <c r="K215" s="106"/>
      <c r="L215" s="106"/>
      <c r="M215" s="106"/>
      <c r="N215" s="358" t="str">
        <f>IF(I221=O211,"OK","ERRORE - Seleziona una delle opzioni WP e/o Periodo per ogni voce di spesa / ERROR -  Select one of the option WP and/or Period per each single budget line!")</f>
        <v>OK</v>
      </c>
      <c r="O215" s="358"/>
      <c r="P215" s="106"/>
      <c r="Q215" s="106"/>
      <c r="R215" s="106"/>
      <c r="V215" s="293"/>
      <c r="W215" s="12"/>
      <c r="X215" s="30"/>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3"/>
      <c r="AV215" s="293"/>
      <c r="AW215" s="293"/>
      <c r="AX215" s="293"/>
      <c r="AY215" s="293"/>
      <c r="AZ215" s="293"/>
      <c r="BA215" s="293"/>
      <c r="BB215" s="293"/>
      <c r="BC215" s="293"/>
      <c r="BD215" s="293"/>
      <c r="BE215" s="293"/>
      <c r="BF215" s="293"/>
    </row>
    <row r="216" spans="1:58" ht="13.5" customHeight="1">
      <c r="A216" s="294" t="str">
        <f t="shared" si="32"/>
        <v>P3</v>
      </c>
      <c r="B216" s="93"/>
      <c r="C216" s="64">
        <f>SUMPRODUCT(($J$201:$J$210="P3")*($I$201:$I$210&lt;&gt;"")*($I$201:$I$210="WP1")*($O$201:$O$210))</f>
        <v>0</v>
      </c>
      <c r="D216" s="64">
        <f>SUMPRODUCT(($J$201:$J$210="P3")*($I$201:$I$210&lt;&gt;"")*($I$201:$I$210="WP2")*($O$201:$O$210))</f>
        <v>0</v>
      </c>
      <c r="E216" s="64">
        <f>SUMPRODUCT(($J$201:$J$210="P3")*($I$201:$I$210&lt;&gt;"")*($I$201:$I$210="WP3")*($O$201:$O$210))</f>
        <v>0</v>
      </c>
      <c r="F216" s="64">
        <f>SUMPRODUCT(($J$201:$J$210="P3")*($I$201:$I$210&lt;&gt;"")*($I$201:$I$210="WP4")*($O$201:$O$210))</f>
        <v>0</v>
      </c>
      <c r="G216" s="64">
        <f>SUMPRODUCT(($J$201:$J$210="P3")*($I$201:$I$210&lt;&gt;"")*($I$201:$I$210="WP5")*($O$201:$O$210))</f>
        <v>0</v>
      </c>
      <c r="H216" s="64">
        <f>SUMPRODUCT(($J$201:$J$210="P3")*($I$201:$I$210&lt;&gt;"")*($I$201:$I$210="WP6")*($O$201:$O$210))</f>
        <v>0</v>
      </c>
      <c r="I216" s="104">
        <f t="shared" si="33"/>
        <v>0</v>
      </c>
      <c r="J216" s="106"/>
      <c r="K216" s="106"/>
      <c r="L216" s="106"/>
      <c r="M216" s="106"/>
      <c r="N216" s="358"/>
      <c r="O216" s="358"/>
      <c r="P216" s="106"/>
      <c r="Q216" s="106"/>
      <c r="R216" s="106"/>
      <c r="V216" s="293"/>
      <c r="W216" s="12"/>
      <c r="X216" s="30"/>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row>
    <row r="217" spans="1:58" ht="13.5" customHeight="1">
      <c r="A217" s="294" t="str">
        <f t="shared" si="32"/>
        <v>P4</v>
      </c>
      <c r="B217" s="93"/>
      <c r="C217" s="64">
        <f>SUMPRODUCT(($J$201:$J$210="P4")*($I$201:$I$210&lt;&gt;"")*($I$201:$I$210="WP1")*($O$201:$O$210))</f>
        <v>0</v>
      </c>
      <c r="D217" s="64">
        <f>SUMPRODUCT(($J$201:$J$210="P4")*($I$201:$I$210&lt;&gt;"")*($I$201:$I$210="WP2")*($O$201:$O$210))</f>
        <v>0</v>
      </c>
      <c r="E217" s="64">
        <f>SUMPRODUCT(($J$201:$J$210="P4")*($I$201:$I$210&lt;&gt;"")*($I$201:$I$210="WP3")*($O$201:$O$210))</f>
        <v>0</v>
      </c>
      <c r="F217" s="64">
        <f>SUMPRODUCT(($J$201:$J$210="P4")*($I$201:$I$210&lt;&gt;"")*($I$201:$I$210="WP4")*($O$201:$O$210))</f>
        <v>0</v>
      </c>
      <c r="G217" s="64">
        <f>SUMPRODUCT(($J$201:$J$210="P4")*($I$201:$I$210&lt;&gt;"")*($I$201:$I$210="WP5")*($O$201:$O$210))</f>
        <v>0</v>
      </c>
      <c r="H217" s="64">
        <f>SUMPRODUCT(($J$201:$J$210="P4")*($I$201:$I$210&lt;&gt;"")*($I$201:$I$210="WP6")*($O$201:$O$210))</f>
        <v>0</v>
      </c>
      <c r="I217" s="104">
        <f t="shared" si="33"/>
        <v>0</v>
      </c>
      <c r="J217" s="106"/>
      <c r="K217" s="106"/>
      <c r="L217" s="106"/>
      <c r="M217" s="106"/>
      <c r="N217" s="358"/>
      <c r="O217" s="358"/>
      <c r="P217" s="106"/>
      <c r="Q217" s="106"/>
      <c r="R217" s="106"/>
      <c r="V217" s="293"/>
      <c r="W217" s="12"/>
      <c r="X217" s="30"/>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row>
    <row r="218" spans="1:58" ht="13.5" customHeight="1">
      <c r="A218" s="294" t="str">
        <f t="shared" si="32"/>
        <v>P5</v>
      </c>
      <c r="B218" s="93"/>
      <c r="C218" s="64">
        <f>SUMPRODUCT(($J$201:$J$210="P5")*($I$201:$I$210&lt;&gt;"")*($I$201:$I$210="WP1")*($O$201:$O$210))</f>
        <v>0</v>
      </c>
      <c r="D218" s="64">
        <f>SUMPRODUCT(($J$201:$J$210="P5")*($I$201:$I$210&lt;&gt;"")*($I$201:$I$210="WP2")*($O$201:$O$210))</f>
        <v>0</v>
      </c>
      <c r="E218" s="64">
        <f>SUMPRODUCT(($J$201:$J$210="P5")*($I$201:$I$210&lt;&gt;"")*($I$201:$I$210="WP3")*($O$201:$O$210))</f>
        <v>0</v>
      </c>
      <c r="F218" s="64">
        <f>SUMPRODUCT(($J$201:$J$210="P5")*($I$201:$I$210&lt;&gt;"")*($I$201:$I$210="WP4")*($O$201:$O$210))</f>
        <v>0</v>
      </c>
      <c r="G218" s="64">
        <f>SUMPRODUCT(($J$201:$J$210="P5")*($I$201:$I$210&lt;&gt;"")*($I$201:$I$210="WP5")*($O$201:$O$210))</f>
        <v>0</v>
      </c>
      <c r="H218" s="64">
        <f>SUMPRODUCT(($J$201:$J$210="P5")*($I$201:$I$210&lt;&gt;"")*($I$201:$I$210="WP6")*($O$201:$O$210))</f>
        <v>0</v>
      </c>
      <c r="I218" s="104">
        <f t="shared" si="33"/>
        <v>0</v>
      </c>
      <c r="J218" s="106"/>
      <c r="K218" s="106"/>
      <c r="L218" s="106"/>
      <c r="M218" s="106"/>
      <c r="N218" s="358"/>
      <c r="O218" s="358"/>
      <c r="P218" s="106"/>
      <c r="Q218" s="106"/>
      <c r="R218" s="106"/>
      <c r="V218" s="293"/>
      <c r="W218" s="12"/>
      <c r="X218" s="30"/>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row>
    <row r="219" spans="1:58" ht="13.5" customHeight="1">
      <c r="A219" s="294" t="str">
        <f t="shared" si="32"/>
        <v>P6</v>
      </c>
      <c r="B219" s="93"/>
      <c r="C219" s="64">
        <f>SUMPRODUCT(($J$201:$J$210="P6")*($I$201:$I$210&lt;&gt;"")*($I$201:$I$210="WP1")*($O$201:$O$210))</f>
        <v>0</v>
      </c>
      <c r="D219" s="64">
        <f>SUMPRODUCT(($J$201:$J$210="P6")*($I$201:$I$210&lt;&gt;"")*($I$201:$I$210="WP2")*($O$201:$O$210))</f>
        <v>0</v>
      </c>
      <c r="E219" s="64">
        <f>SUMPRODUCT(($J$201:$J$210="P6")*($I$201:$I$210&lt;&gt;"")*($I$201:$I$210="WP3")*($O$201:$O$210))</f>
        <v>0</v>
      </c>
      <c r="F219" s="64">
        <f>SUMPRODUCT(($J$201:$J$210="P6")*($I$201:$I$210&lt;&gt;"")*($I$201:$I$210="WP4")*($O$201:$O$210))</f>
        <v>0</v>
      </c>
      <c r="G219" s="64">
        <f>SUMPRODUCT(($J$201:$J$210="P6")*($I$201:$I$210&lt;&gt;"")*($I$201:$I$210="WP5")*($O$201:$O$210))</f>
        <v>0</v>
      </c>
      <c r="H219" s="64">
        <f>SUMPRODUCT(($J$201:$J$210="P6")*($I$201:$I$210&lt;&gt;"")*($I$201:$I$210="WP6")*($O$201:$O$210))</f>
        <v>0</v>
      </c>
      <c r="I219" s="104">
        <f t="shared" si="33"/>
        <v>0</v>
      </c>
      <c r="J219" s="106"/>
      <c r="K219" s="106"/>
      <c r="L219" s="106"/>
      <c r="M219" s="106"/>
      <c r="N219" s="358"/>
      <c r="O219" s="358"/>
      <c r="P219" s="106"/>
      <c r="Q219" s="106"/>
      <c r="R219" s="106"/>
      <c r="V219" s="293"/>
      <c r="W219" s="12"/>
      <c r="X219" s="30"/>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row>
    <row r="220" spans="1:58" ht="13.5" customHeight="1">
      <c r="A220" s="294" t="str">
        <f t="shared" si="32"/>
        <v>P7</v>
      </c>
      <c r="B220" s="93"/>
      <c r="C220" s="64">
        <f>SUMPRODUCT(($J$201:$J$210="P7")*($I$201:$I$210&lt;&gt;"")*($I$201:$I$210="WP1")*($O$201:$O$210))</f>
        <v>0</v>
      </c>
      <c r="D220" s="64">
        <f>SUMPRODUCT(($J$201:$J$210="P7")*($I$201:$I$210&lt;&gt;"")*($I$201:$I$210="WP2")*($O$201:$O$210))</f>
        <v>0</v>
      </c>
      <c r="E220" s="64">
        <f>SUMPRODUCT(($J$201:$J$210="P7")*($I$201:$I$210&lt;&gt;"")*($I$201:$I$210="WP3")*($O$201:$O$210))</f>
        <v>0</v>
      </c>
      <c r="F220" s="64">
        <f>SUMPRODUCT(($J$201:$J$210="P7")*($I$201:$I$210&lt;&gt;"")*($I$201:$I$210="WP4")*($O$201:$O$210))</f>
        <v>0</v>
      </c>
      <c r="G220" s="64">
        <f>SUMPRODUCT(($J$201:$J$210="P7")*($I$201:$I$210&lt;&gt;"")*($I$201:$I$210="WP5")*($O$201:$O$210))</f>
        <v>0</v>
      </c>
      <c r="H220" s="64">
        <f>SUMPRODUCT(($J$201:$J$210="P7")*($I$201:$I$210&lt;&gt;"")*($I$201:$I$210="WP6")*($O$201:$O$210))</f>
        <v>0</v>
      </c>
      <c r="I220" s="104">
        <f t="shared" si="33"/>
        <v>0</v>
      </c>
      <c r="J220" s="106"/>
      <c r="K220" s="106"/>
      <c r="L220" s="106"/>
      <c r="M220" s="106"/>
      <c r="N220" s="358"/>
      <c r="O220" s="358"/>
      <c r="P220" s="106"/>
      <c r="Q220" s="106"/>
      <c r="R220" s="106"/>
      <c r="V220" s="293"/>
      <c r="W220" s="12"/>
      <c r="X220" s="30"/>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c r="BD220" s="293"/>
      <c r="BE220" s="293"/>
      <c r="BF220" s="293"/>
    </row>
    <row r="221" spans="1:58" ht="13.5" customHeight="1">
      <c r="A221" s="65" t="s">
        <v>33</v>
      </c>
      <c r="B221" s="94"/>
      <c r="C221" s="66">
        <f>SUM(C$214:C$220)</f>
        <v>0</v>
      </c>
      <c r="D221" s="66">
        <f t="shared" ref="D221:H221" si="34">SUM(D$214:D$220)</f>
        <v>0</v>
      </c>
      <c r="E221" s="66">
        <f t="shared" si="34"/>
        <v>0</v>
      </c>
      <c r="F221" s="66">
        <f t="shared" si="34"/>
        <v>0</v>
      </c>
      <c r="G221" s="66">
        <f t="shared" si="34"/>
        <v>0</v>
      </c>
      <c r="H221" s="66">
        <f t="shared" si="34"/>
        <v>0</v>
      </c>
      <c r="I221" s="66">
        <f>SUM(I$213:I$220)</f>
        <v>0</v>
      </c>
      <c r="J221" s="106"/>
      <c r="K221" s="106"/>
      <c r="L221" s="106"/>
      <c r="M221" s="106"/>
      <c r="N221" s="358"/>
      <c r="O221" s="358"/>
      <c r="P221" s="106"/>
      <c r="Q221" s="106"/>
      <c r="R221" s="106"/>
      <c r="V221" s="293"/>
      <c r="W221" s="12"/>
      <c r="X221" s="30"/>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row>
    <row r="222" spans="1:58" ht="18.75" customHeight="1">
      <c r="A222" s="65" t="s">
        <v>54</v>
      </c>
      <c r="B222" s="94"/>
      <c r="C222" s="66">
        <f>SUMPRODUCT(($I$201:$I$210="WP1")*($K$201:$K$210&lt;&gt;"")*($K$201:$K$210="fuori area / outside the area")*($O$201:$O$210))</f>
        <v>0</v>
      </c>
      <c r="D222" s="66">
        <f>SUMPRODUCT(($I$201:$I$210="WP2")*($K$201:$K$210&lt;&gt;"")*($K$201:$K$210="fuori area / outside the area")*($O$201:$O$210))</f>
        <v>0</v>
      </c>
      <c r="E222" s="66">
        <f>SUMPRODUCT(($I$201:$I$210="WP3")*($K$201:$K$210&lt;&gt;"")*($K$201:$K$210="fuori area / outside the area")*($O$201:$O$210))</f>
        <v>0</v>
      </c>
      <c r="F222" s="66">
        <f>SUMPRODUCT(($I$201:$I$210="WP4")*($K$201:$K$210&lt;&gt;"")*($K$201:$K$210="fuori area / outside the area")*($O$201:$O$210))</f>
        <v>0</v>
      </c>
      <c r="G222" s="66">
        <f>SUMPRODUCT(($I$201:$I$210="WP5")*($K$201:$K$210&lt;&gt;"")*($K$201:$K$210="fuori area / outside the area")*($O$201:$O$210))</f>
        <v>0</v>
      </c>
      <c r="H222" s="66">
        <f>SUMPRODUCT(($I$201:$I$210="WP6")*($K$201:$K$210&lt;&gt;"")*($K$201:$K$210="fuori area / outside the area")*($O$201:$O$210))</f>
        <v>0</v>
      </c>
      <c r="I222" s="66">
        <f>SUM(C222:H222)</f>
        <v>0</v>
      </c>
      <c r="J222" s="106"/>
      <c r="K222" s="106"/>
      <c r="L222" s="106"/>
      <c r="M222" s="106"/>
      <c r="N222" s="106"/>
      <c r="O222" s="106"/>
      <c r="P222" s="106"/>
      <c r="Q222" s="106"/>
      <c r="R222" s="106"/>
      <c r="S222" s="31"/>
      <c r="T222" s="31"/>
      <c r="U222" s="31"/>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row>
    <row r="223" spans="1:58" s="49" customFormat="1" ht="39.75" customHeight="1">
      <c r="A223" s="65" t="s">
        <v>173</v>
      </c>
      <c r="B223" s="94"/>
      <c r="C223" s="66">
        <f>SUMPRODUCT(($I$201:$I$210="WP1")*($H$201:$H$210&lt;&gt;"")*($H$201:$H$210="SI/YES")*($O$201:$O$210))</f>
        <v>0</v>
      </c>
      <c r="D223" s="66">
        <f>SUMPRODUCT(($I$201:$I$210="WP2")*($H$201:$H$210&lt;&gt;"")*($H$201:$H$210="SI/YES")*($O$201:$O$210))</f>
        <v>0</v>
      </c>
      <c r="E223" s="66">
        <f>SUMPRODUCT(($I$201:$I$210="WP3")*($H$201:$H$210&lt;&gt;"")*($H$201:$H$210="SI/YES")*($O$201:$O$210))</f>
        <v>0</v>
      </c>
      <c r="F223" s="66">
        <f>SUMPRODUCT(($I$201:$I$210="WP4")*($H$201:$H$210&lt;&gt;"")*($H$201:$H$210="SI/YES")*($O$201:$O$210))</f>
        <v>0</v>
      </c>
      <c r="G223" s="66">
        <f>SUMPRODUCT(($I$201:$I$210="WP5")*($H$201:$H$210&lt;&gt;"")*($H$201:$H$210="SI/YES")*($O$201:$O$210))</f>
        <v>0</v>
      </c>
      <c r="H223" s="66">
        <f>SUMPRODUCT(($I$201:$I$210="WP6")*($H$201:$H$210&lt;&gt;"")*($H$201:$H$210="SI/YES")*($O$201:$O$210))</f>
        <v>0</v>
      </c>
      <c r="I223" s="102">
        <f>SUM(C223:H223)</f>
        <v>0</v>
      </c>
      <c r="J223" s="14"/>
      <c r="K223" s="14"/>
      <c r="L223" s="14"/>
      <c r="M223" s="14"/>
      <c r="N223" s="14"/>
      <c r="O223" s="14"/>
      <c r="P223" s="14"/>
      <c r="Q223" s="14"/>
      <c r="R223" s="14"/>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row>
    <row r="224" spans="1:58" s="49" customFormat="1" ht="16.5" customHeight="1">
      <c r="A224" s="14"/>
      <c r="B224" s="14"/>
      <c r="C224" s="14"/>
      <c r="D224" s="14"/>
      <c r="E224" s="14"/>
      <c r="F224" s="14"/>
      <c r="G224" s="14"/>
      <c r="H224" s="14"/>
      <c r="I224" s="14"/>
      <c r="J224" s="14"/>
      <c r="K224" s="14"/>
      <c r="L224" s="14"/>
      <c r="M224" s="14"/>
      <c r="N224" s="14"/>
      <c r="O224" s="14"/>
      <c r="P224" s="14"/>
      <c r="Q224" s="14"/>
      <c r="R224" s="14"/>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row>
    <row r="225" spans="1:260" ht="16.5" customHeight="1">
      <c r="A225" s="95" t="s">
        <v>148</v>
      </c>
      <c r="B225" s="21"/>
      <c r="C225" s="21"/>
      <c r="D225" s="21"/>
      <c r="E225" s="21"/>
      <c r="F225" s="21"/>
      <c r="G225" s="21"/>
      <c r="H225" s="21"/>
      <c r="I225" s="21"/>
      <c r="J225" s="21"/>
      <c r="K225" s="21"/>
      <c r="L225" s="21"/>
      <c r="M225" s="21"/>
      <c r="N225" s="21"/>
      <c r="O225" s="1"/>
      <c r="P225" s="1"/>
      <c r="Q225" s="1"/>
      <c r="R225" s="1"/>
    </row>
    <row r="226" spans="1:260" s="39" customFormat="1" ht="6.75" customHeight="1">
      <c r="A226" s="34"/>
      <c r="B226" s="34"/>
      <c r="C226" s="34"/>
      <c r="D226" s="34"/>
      <c r="E226" s="34"/>
      <c r="F226" s="34"/>
      <c r="G226" s="34"/>
      <c r="H226" s="34"/>
      <c r="I226" s="34"/>
      <c r="J226" s="34"/>
      <c r="K226" s="34"/>
      <c r="L226" s="34"/>
      <c r="M226" s="34"/>
      <c r="N226" s="34"/>
      <c r="O226" s="34"/>
      <c r="P226" s="34"/>
      <c r="Q226" s="34"/>
      <c r="R226" s="34"/>
      <c r="IZ226" s="2"/>
    </row>
    <row r="227" spans="1:260" s="39" customFormat="1" ht="36" customHeight="1">
      <c r="A227" s="381" t="s">
        <v>175</v>
      </c>
      <c r="B227" s="381"/>
      <c r="C227" s="381"/>
      <c r="D227" s="381"/>
      <c r="E227" s="381"/>
      <c r="F227" s="381"/>
      <c r="G227" s="381"/>
      <c r="H227" s="381"/>
      <c r="I227" s="381"/>
      <c r="J227" s="381"/>
      <c r="K227" s="381"/>
      <c r="L227" s="381"/>
      <c r="M227" s="381"/>
      <c r="N227" s="381"/>
      <c r="O227" s="381"/>
      <c r="P227" s="298"/>
      <c r="Q227" s="298"/>
      <c r="R227" s="298"/>
      <c r="IZ227" s="2"/>
    </row>
    <row r="228" spans="1:260" ht="24" customHeight="1">
      <c r="A228" s="361" t="s">
        <v>149</v>
      </c>
      <c r="B228" s="364" t="s">
        <v>28</v>
      </c>
      <c r="C228" s="365"/>
      <c r="D228" s="365"/>
      <c r="E228" s="365"/>
      <c r="F228" s="366"/>
      <c r="G228" s="362" t="s">
        <v>31</v>
      </c>
      <c r="H228" s="363" t="s">
        <v>139</v>
      </c>
      <c r="I228" s="363"/>
      <c r="J228" s="363"/>
      <c r="K228" s="363"/>
      <c r="L228" s="363"/>
      <c r="M228" s="363"/>
      <c r="N228" s="363"/>
      <c r="O228" s="363"/>
      <c r="P228" s="1"/>
      <c r="Q228" s="114"/>
      <c r="R228" s="114"/>
      <c r="S228" s="24"/>
      <c r="T228" s="24"/>
      <c r="U228" s="24"/>
      <c r="V228" s="360"/>
      <c r="W228" s="360"/>
      <c r="X228" s="360"/>
      <c r="Y228" s="360"/>
      <c r="Z228" s="360"/>
      <c r="AA228" s="360"/>
      <c r="AB228" s="360"/>
      <c r="AC228" s="360"/>
      <c r="AD228" s="360"/>
      <c r="AE228" s="360"/>
      <c r="AF228" s="360"/>
      <c r="AG228" s="360"/>
      <c r="AH228" s="360"/>
      <c r="AI228" s="360"/>
      <c r="AJ228" s="360"/>
      <c r="AK228" s="360"/>
      <c r="AL228" s="360"/>
      <c r="AM228" s="360"/>
      <c r="AN228" s="360"/>
      <c r="AO228" s="360"/>
      <c r="AP228" s="360"/>
      <c r="AQ228" s="360"/>
      <c r="AR228" s="360"/>
      <c r="AS228" s="360"/>
      <c r="AT228" s="360"/>
      <c r="AU228" s="360"/>
      <c r="AV228" s="360"/>
      <c r="AW228" s="360"/>
      <c r="AX228" s="360"/>
      <c r="AY228" s="360"/>
      <c r="AZ228" s="360"/>
      <c r="BA228" s="360"/>
      <c r="BB228" s="360"/>
      <c r="BC228" s="360"/>
      <c r="BD228" s="360"/>
      <c r="BE228" s="360"/>
      <c r="BF228" s="360"/>
    </row>
    <row r="229" spans="1:260" ht="67.5" customHeight="1">
      <c r="A229" s="361"/>
      <c r="B229" s="367"/>
      <c r="C229" s="368"/>
      <c r="D229" s="368"/>
      <c r="E229" s="368"/>
      <c r="F229" s="369"/>
      <c r="G229" s="362"/>
      <c r="H229" s="297" t="s">
        <v>156</v>
      </c>
      <c r="I229" s="302" t="s">
        <v>123</v>
      </c>
      <c r="J229" s="295" t="s">
        <v>140</v>
      </c>
      <c r="K229" s="295" t="s">
        <v>32</v>
      </c>
      <c r="L229" s="302" t="s">
        <v>134</v>
      </c>
      <c r="M229" s="302" t="s">
        <v>135</v>
      </c>
      <c r="N229" s="302" t="s">
        <v>136</v>
      </c>
      <c r="O229" s="294" t="s">
        <v>126</v>
      </c>
      <c r="P229" s="1"/>
      <c r="Q229" s="115"/>
      <c r="R229" s="115"/>
      <c r="S229" s="25"/>
      <c r="V229" s="293"/>
      <c r="W229" s="25"/>
      <c r="X229" s="25"/>
      <c r="Y229" s="25"/>
      <c r="Z229" s="293"/>
      <c r="AA229" s="25"/>
      <c r="AB229" s="25"/>
      <c r="AC229" s="25"/>
      <c r="AD229" s="293"/>
      <c r="AE229" s="25"/>
      <c r="AF229" s="25"/>
      <c r="AG229" s="25"/>
      <c r="AH229" s="293"/>
      <c r="AI229" s="25"/>
      <c r="AJ229" s="25"/>
      <c r="AK229" s="25"/>
      <c r="AL229" s="293"/>
      <c r="AM229" s="25"/>
      <c r="AN229" s="25"/>
      <c r="AO229" s="25"/>
      <c r="AP229" s="293"/>
      <c r="AQ229" s="25"/>
      <c r="AR229" s="25"/>
      <c r="AS229" s="25"/>
      <c r="AT229" s="293"/>
      <c r="AU229" s="25"/>
      <c r="AV229" s="25"/>
      <c r="AW229" s="25"/>
      <c r="AX229" s="293"/>
      <c r="AY229" s="25"/>
      <c r="AZ229" s="25"/>
      <c r="BA229" s="25"/>
      <c r="BB229" s="293"/>
      <c r="BC229" s="25"/>
      <c r="BD229" s="25"/>
      <c r="BE229" s="25"/>
      <c r="BF229" s="360"/>
    </row>
    <row r="230" spans="1:260" ht="15" customHeight="1">
      <c r="A230" s="361"/>
      <c r="B230" s="359"/>
      <c r="C230" s="359"/>
      <c r="D230" s="359"/>
      <c r="E230" s="359"/>
      <c r="F230" s="359"/>
      <c r="G230" s="309"/>
      <c r="H230" s="305"/>
      <c r="I230" s="305"/>
      <c r="J230" s="305"/>
      <c r="K230" s="305"/>
      <c r="L230" s="305"/>
      <c r="M230" s="305"/>
      <c r="N230" s="306"/>
      <c r="O230" s="286">
        <f t="shared" ref="O230:O239" si="35">M230*N230</f>
        <v>0</v>
      </c>
      <c r="P230" s="1"/>
      <c r="Q230" s="116"/>
      <c r="R230" s="116"/>
      <c r="S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row>
    <row r="231" spans="1:260" ht="16.5" customHeight="1">
      <c r="A231" s="361"/>
      <c r="B231" s="359"/>
      <c r="C231" s="359"/>
      <c r="D231" s="359"/>
      <c r="E231" s="359"/>
      <c r="F231" s="359"/>
      <c r="G231" s="309"/>
      <c r="H231" s="305"/>
      <c r="I231" s="305"/>
      <c r="J231" s="305"/>
      <c r="K231" s="305"/>
      <c r="L231" s="305"/>
      <c r="M231" s="305"/>
      <c r="N231" s="306"/>
      <c r="O231" s="286">
        <f t="shared" si="35"/>
        <v>0</v>
      </c>
      <c r="P231" s="1"/>
      <c r="Q231" s="116"/>
      <c r="R231" s="116"/>
      <c r="S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row>
    <row r="232" spans="1:260" ht="15" customHeight="1">
      <c r="A232" s="361"/>
      <c r="B232" s="359"/>
      <c r="C232" s="359"/>
      <c r="D232" s="359"/>
      <c r="E232" s="359"/>
      <c r="F232" s="359"/>
      <c r="G232" s="309"/>
      <c r="H232" s="305"/>
      <c r="I232" s="305"/>
      <c r="J232" s="305"/>
      <c r="K232" s="305"/>
      <c r="L232" s="305"/>
      <c r="M232" s="305"/>
      <c r="N232" s="306"/>
      <c r="O232" s="286">
        <f t="shared" si="35"/>
        <v>0</v>
      </c>
      <c r="P232" s="1"/>
      <c r="Q232" s="116"/>
      <c r="R232" s="116"/>
      <c r="S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row>
    <row r="233" spans="1:260" ht="15" customHeight="1">
      <c r="A233" s="361"/>
      <c r="B233" s="359"/>
      <c r="C233" s="359"/>
      <c r="D233" s="359"/>
      <c r="E233" s="359"/>
      <c r="F233" s="359"/>
      <c r="G233" s="309"/>
      <c r="H233" s="305"/>
      <c r="I233" s="305"/>
      <c r="J233" s="305"/>
      <c r="K233" s="305"/>
      <c r="L233" s="305"/>
      <c r="M233" s="305"/>
      <c r="N233" s="306"/>
      <c r="O233" s="286">
        <f t="shared" si="35"/>
        <v>0</v>
      </c>
      <c r="P233" s="1"/>
      <c r="Q233" s="116"/>
      <c r="R233" s="116"/>
      <c r="S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row>
    <row r="234" spans="1:260" ht="15" customHeight="1">
      <c r="A234" s="361"/>
      <c r="B234" s="359"/>
      <c r="C234" s="359"/>
      <c r="D234" s="359"/>
      <c r="E234" s="359"/>
      <c r="F234" s="359"/>
      <c r="G234" s="309"/>
      <c r="H234" s="305"/>
      <c r="I234" s="305"/>
      <c r="J234" s="305"/>
      <c r="K234" s="305"/>
      <c r="L234" s="305"/>
      <c r="M234" s="305"/>
      <c r="N234" s="306"/>
      <c r="O234" s="286">
        <f t="shared" si="35"/>
        <v>0</v>
      </c>
      <c r="P234" s="1"/>
      <c r="Q234" s="116"/>
      <c r="R234" s="116"/>
      <c r="S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row>
    <row r="235" spans="1:260" ht="15" customHeight="1">
      <c r="A235" s="361"/>
      <c r="B235" s="359"/>
      <c r="C235" s="359"/>
      <c r="D235" s="359"/>
      <c r="E235" s="359"/>
      <c r="F235" s="359"/>
      <c r="G235" s="309"/>
      <c r="H235" s="305"/>
      <c r="I235" s="305"/>
      <c r="J235" s="305"/>
      <c r="K235" s="305"/>
      <c r="L235" s="305"/>
      <c r="M235" s="305"/>
      <c r="N235" s="306"/>
      <c r="O235" s="286">
        <f t="shared" si="35"/>
        <v>0</v>
      </c>
      <c r="P235" s="1"/>
      <c r="Q235" s="116"/>
      <c r="R235" s="116"/>
      <c r="S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row>
    <row r="236" spans="1:260" ht="15" customHeight="1">
      <c r="A236" s="361"/>
      <c r="B236" s="359"/>
      <c r="C236" s="359"/>
      <c r="D236" s="359"/>
      <c r="E236" s="359"/>
      <c r="F236" s="359"/>
      <c r="G236" s="309"/>
      <c r="H236" s="305"/>
      <c r="I236" s="305"/>
      <c r="J236" s="305"/>
      <c r="K236" s="305"/>
      <c r="L236" s="305"/>
      <c r="M236" s="305"/>
      <c r="N236" s="306"/>
      <c r="O236" s="286">
        <f t="shared" si="35"/>
        <v>0</v>
      </c>
      <c r="P236" s="1"/>
      <c r="Q236" s="116"/>
      <c r="R236" s="116"/>
      <c r="S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row>
    <row r="237" spans="1:260" ht="15" customHeight="1">
      <c r="A237" s="361"/>
      <c r="B237" s="359"/>
      <c r="C237" s="359"/>
      <c r="D237" s="359"/>
      <c r="E237" s="359"/>
      <c r="F237" s="359"/>
      <c r="G237" s="309"/>
      <c r="H237" s="305"/>
      <c r="I237" s="305"/>
      <c r="J237" s="305"/>
      <c r="K237" s="305"/>
      <c r="L237" s="305"/>
      <c r="M237" s="305"/>
      <c r="N237" s="306"/>
      <c r="O237" s="286">
        <f t="shared" si="35"/>
        <v>0</v>
      </c>
      <c r="P237" s="1"/>
      <c r="Q237" s="116"/>
      <c r="R237" s="116"/>
      <c r="S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row>
    <row r="238" spans="1:260" ht="15.75" customHeight="1">
      <c r="A238" s="361"/>
      <c r="B238" s="359"/>
      <c r="C238" s="359"/>
      <c r="D238" s="359"/>
      <c r="E238" s="359"/>
      <c r="F238" s="359"/>
      <c r="G238" s="309"/>
      <c r="H238" s="305"/>
      <c r="I238" s="305"/>
      <c r="J238" s="305"/>
      <c r="K238" s="305"/>
      <c r="L238" s="305"/>
      <c r="M238" s="305"/>
      <c r="N238" s="306"/>
      <c r="O238" s="286">
        <f t="shared" si="35"/>
        <v>0</v>
      </c>
      <c r="P238" s="1"/>
      <c r="Q238" s="116"/>
      <c r="R238" s="116"/>
      <c r="S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row>
    <row r="239" spans="1:260" ht="17.25" customHeight="1">
      <c r="A239" s="361"/>
      <c r="B239" s="359"/>
      <c r="C239" s="359"/>
      <c r="D239" s="359"/>
      <c r="E239" s="359"/>
      <c r="F239" s="359"/>
      <c r="G239" s="309"/>
      <c r="H239" s="305"/>
      <c r="I239" s="305"/>
      <c r="J239" s="305"/>
      <c r="K239" s="305"/>
      <c r="L239" s="305"/>
      <c r="M239" s="305"/>
      <c r="N239" s="306"/>
      <c r="O239" s="286">
        <f t="shared" si="35"/>
        <v>0</v>
      </c>
      <c r="P239" s="1"/>
      <c r="Q239" s="116"/>
      <c r="R239" s="116"/>
      <c r="S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row>
    <row r="240" spans="1:260" ht="17.25" customHeight="1">
      <c r="A240" s="65" t="s">
        <v>33</v>
      </c>
      <c r="B240" s="287"/>
      <c r="C240" s="287"/>
      <c r="D240" s="287"/>
      <c r="E240" s="287"/>
      <c r="F240" s="287"/>
      <c r="G240" s="287"/>
      <c r="H240" s="281"/>
      <c r="I240" s="287"/>
      <c r="J240" s="287"/>
      <c r="K240" s="287"/>
      <c r="L240" s="287"/>
      <c r="M240" s="287"/>
      <c r="N240" s="287"/>
      <c r="O240" s="284">
        <f>SUM(O230:O239)</f>
        <v>0</v>
      </c>
      <c r="P240" s="1"/>
      <c r="Q240" s="113"/>
      <c r="R240" s="113"/>
      <c r="S240" s="28"/>
      <c r="T240" s="27"/>
      <c r="U240" s="27"/>
      <c r="V240" s="28"/>
      <c r="W240" s="27"/>
      <c r="X240" s="27"/>
      <c r="Y240" s="28"/>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row>
    <row r="241" spans="1:58" ht="63.75" customHeight="1">
      <c r="A241" s="63"/>
      <c r="B241" s="294" t="str">
        <f t="shared" ref="B241:H241" si="36">B60</f>
        <v>WP0</v>
      </c>
      <c r="C241" s="294" t="str">
        <f t="shared" si="36"/>
        <v>WP1</v>
      </c>
      <c r="D241" s="294" t="str">
        <f t="shared" si="36"/>
        <v>WP2</v>
      </c>
      <c r="E241" s="294" t="str">
        <f t="shared" si="36"/>
        <v>WP3</v>
      </c>
      <c r="F241" s="294" t="str">
        <f t="shared" si="36"/>
        <v>WP4</v>
      </c>
      <c r="G241" s="294" t="str">
        <f t="shared" si="36"/>
        <v>WP5</v>
      </c>
      <c r="H241" s="294" t="str">
        <f t="shared" si="36"/>
        <v>WP6</v>
      </c>
      <c r="I241" s="294" t="s">
        <v>33</v>
      </c>
      <c r="J241" s="106"/>
      <c r="K241" s="106"/>
      <c r="L241" s="106"/>
      <c r="M241" s="106"/>
      <c r="N241" s="106"/>
      <c r="O241" s="106"/>
      <c r="P241" s="1"/>
      <c r="Q241" s="106"/>
      <c r="R241" s="106"/>
      <c r="V241" s="293"/>
      <c r="W241" s="12"/>
      <c r="X241" s="24"/>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293"/>
      <c r="BD241" s="293"/>
      <c r="BE241" s="293"/>
      <c r="BF241" s="293"/>
    </row>
    <row r="242" spans="1:58" ht="13.5" customHeight="1">
      <c r="A242" s="294" t="str">
        <f t="shared" ref="A242:A249" si="37">A61</f>
        <v>P0</v>
      </c>
      <c r="B242" s="93"/>
      <c r="C242" s="93"/>
      <c r="D242" s="93"/>
      <c r="E242" s="93"/>
      <c r="F242" s="93"/>
      <c r="G242" s="93"/>
      <c r="H242" s="93"/>
      <c r="I242" s="93"/>
      <c r="J242" s="106"/>
      <c r="K242" s="106"/>
      <c r="L242" s="106"/>
      <c r="M242" s="106"/>
      <c r="N242" s="106"/>
      <c r="O242" s="106"/>
      <c r="P242" s="106"/>
      <c r="Q242" s="106"/>
      <c r="R242" s="106"/>
      <c r="V242" s="293"/>
      <c r="W242" s="12"/>
      <c r="X242" s="30"/>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c r="BD242" s="293"/>
      <c r="BE242" s="293"/>
      <c r="BF242" s="293"/>
    </row>
    <row r="243" spans="1:58" ht="13.5" customHeight="1">
      <c r="A243" s="294" t="str">
        <f t="shared" si="37"/>
        <v>P1</v>
      </c>
      <c r="B243" s="93"/>
      <c r="C243" s="64">
        <f>SUMPRODUCT(($J$230:$J$239="P1")*($I$230:$I$239&lt;&gt;"")*($I$230:$I$239="WP1")*($O$230:$O$239))</f>
        <v>0</v>
      </c>
      <c r="D243" s="64">
        <f>SUMPRODUCT(($J$230:$J$239="P1")*($I$230:$I$239&lt;&gt;"")*($I$230:$I$239="WP2")*($O$230:$O$239))</f>
        <v>0</v>
      </c>
      <c r="E243" s="64">
        <f>SUMPRODUCT(($J$230:$J$239="P1")*($I$230:$I$239&lt;&gt;"")*($I$230:$I$239="WP3")*($O$230:$O$239))</f>
        <v>0</v>
      </c>
      <c r="F243" s="64">
        <f>SUMPRODUCT(($J$230:$J$239="P1")*($I$230:$I$239&lt;&gt;"")*($I$230:$I$239="WP4")*($O$230:$O$239))</f>
        <v>0</v>
      </c>
      <c r="G243" s="64">
        <f>SUMPRODUCT(($J$230:$J$239="P1")*($I$230:$I$239&lt;&gt;"")*($I$230:$I$239="WP5")*($O$230:$O$239))</f>
        <v>0</v>
      </c>
      <c r="H243" s="64">
        <f>SUMPRODUCT(($J$230:$J$239="P1")*($I$230:$I$239&lt;&gt;"")*($I$230:$I$239="WP6")*($O$230:$O$239))</f>
        <v>0</v>
      </c>
      <c r="I243" s="104">
        <f>SUM(C243:H243)</f>
        <v>0</v>
      </c>
      <c r="J243" s="106"/>
      <c r="K243" s="106"/>
      <c r="L243" s="106"/>
      <c r="M243" s="106"/>
      <c r="N243" s="106"/>
      <c r="O243" s="106"/>
      <c r="P243" s="106"/>
      <c r="Q243" s="106"/>
      <c r="R243" s="106"/>
      <c r="V243" s="293"/>
      <c r="W243" s="12"/>
      <c r="X243" s="30"/>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c r="BD243" s="293"/>
      <c r="BE243" s="293"/>
      <c r="BF243" s="293"/>
    </row>
    <row r="244" spans="1:58" ht="13.5" customHeight="1">
      <c r="A244" s="294" t="str">
        <f t="shared" si="37"/>
        <v>P2</v>
      </c>
      <c r="B244" s="93"/>
      <c r="C244" s="64">
        <f>SUMPRODUCT(($J$230:$J$239="P2")*($I$230:$I$239&lt;&gt;"")*($I$230:$I$239="WP1")*($O$230:$O$239))</f>
        <v>0</v>
      </c>
      <c r="D244" s="64">
        <f>SUMPRODUCT(($J$230:$J$239="P2")*($I$230:$I$239&lt;&gt;"")*($I$230:$I$239="WP2")*($O$230:$O$239))</f>
        <v>0</v>
      </c>
      <c r="E244" s="64">
        <f>SUMPRODUCT(($J$230:$J$239="P2")*($I$230:$I$239&lt;&gt;"")*($I$230:$I$239="WP3")*($O$230:$O$239))</f>
        <v>0</v>
      </c>
      <c r="F244" s="64">
        <f>SUMPRODUCT(($J$230:$J$239="P2")*($I$230:$I$239&lt;&gt;"")*($I$230:$I$239="WP4")*($O$230:$O$239))</f>
        <v>0</v>
      </c>
      <c r="G244" s="64">
        <f>SUMPRODUCT(($J$230:$J$239="P2")*($I$230:$I$239&lt;&gt;"")*($I$230:$I$239="WP5")*($O$230:$O$239))</f>
        <v>0</v>
      </c>
      <c r="H244" s="64">
        <f>SUMPRODUCT(($J$230:$J$239="P2")*($I$230:$I$239&lt;&gt;"")*($I$230:$I$239="WP6")*($O$230:$O$239))</f>
        <v>0</v>
      </c>
      <c r="I244" s="104">
        <f t="shared" ref="I244:I249" si="38">SUM(C244:H244)</f>
        <v>0</v>
      </c>
      <c r="J244" s="106"/>
      <c r="K244" s="106"/>
      <c r="L244" s="106"/>
      <c r="M244" s="106"/>
      <c r="N244" s="358" t="str">
        <f>IF(I250=O240,"OK","ERRORE - Seleziona una delle opzioni WP e/o Periodo per ogni voce di spesa / ERROR -  Select one of the option WP and/or Period per each single budget line!")</f>
        <v>OK</v>
      </c>
      <c r="O244" s="358"/>
      <c r="P244" s="106"/>
      <c r="Q244" s="106"/>
      <c r="R244" s="106"/>
      <c r="V244" s="293"/>
      <c r="W244" s="12"/>
      <c r="X244" s="30"/>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row>
    <row r="245" spans="1:58" ht="13.5" customHeight="1">
      <c r="A245" s="294" t="str">
        <f t="shared" si="37"/>
        <v>P3</v>
      </c>
      <c r="B245" s="93"/>
      <c r="C245" s="64">
        <f>SUMPRODUCT(($J$230:$J$239="P3")*($I$230:$I$239&lt;&gt;"")*($I$230:$I$239="WP1")*($O$230:$O$239))</f>
        <v>0</v>
      </c>
      <c r="D245" s="64">
        <f>SUMPRODUCT(($J$230:$J$239="P3")*($I$230:$I$239&lt;&gt;"")*($I$230:$I$239="WP2")*($O$230:$O$239))</f>
        <v>0</v>
      </c>
      <c r="E245" s="64">
        <f>SUMPRODUCT(($J$230:$J$239="P3")*($I$230:$I$239&lt;&gt;"")*($I$230:$I$239="WP3")*($O$230:$O$239))</f>
        <v>0</v>
      </c>
      <c r="F245" s="64">
        <f>SUMPRODUCT(($J$230:$J$239="P3")*($I$230:$I$239&lt;&gt;"")*($I$230:$I$239="WP4")*($O$230:$O$239))</f>
        <v>0</v>
      </c>
      <c r="G245" s="64">
        <f>SUMPRODUCT(($J$230:$J$239="P3")*($I$230:$I$239&lt;&gt;"")*($I$230:$I$239="WP5")*($O$230:$O$239))</f>
        <v>0</v>
      </c>
      <c r="H245" s="64">
        <f>SUMPRODUCT(($J$230:$J$239="P3")*($I$230:$I$239&lt;&gt;"")*($I$230:$I$239="WP6")*($O$230:$O$239))</f>
        <v>0</v>
      </c>
      <c r="I245" s="104">
        <f t="shared" si="38"/>
        <v>0</v>
      </c>
      <c r="J245" s="106"/>
      <c r="K245" s="106"/>
      <c r="L245" s="106"/>
      <c r="M245" s="106"/>
      <c r="N245" s="358"/>
      <c r="O245" s="358"/>
      <c r="P245" s="106"/>
      <c r="Q245" s="106"/>
      <c r="R245" s="106"/>
      <c r="V245" s="293"/>
      <c r="W245" s="12"/>
      <c r="X245" s="30"/>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row>
    <row r="246" spans="1:58" ht="13.5" customHeight="1">
      <c r="A246" s="294" t="str">
        <f t="shared" si="37"/>
        <v>P4</v>
      </c>
      <c r="B246" s="93"/>
      <c r="C246" s="64">
        <f>SUMPRODUCT(($J$230:$J$239="P4")*($I$230:$I$239&lt;&gt;"")*($I$230:$I$239="WP1")*($O$230:$O$239))</f>
        <v>0</v>
      </c>
      <c r="D246" s="64">
        <f>SUMPRODUCT(($J$230:$J$239="P4")*($I$230:$I$239&lt;&gt;"")*($I$230:$I$239="WP2")*($O$230:$O$239))</f>
        <v>0</v>
      </c>
      <c r="E246" s="64">
        <f>SUMPRODUCT(($J$230:$J$239="P4")*($I$230:$I$239&lt;&gt;"")*($I$230:$I$239="WP3")*($O$230:$O$239))</f>
        <v>0</v>
      </c>
      <c r="F246" s="64">
        <f>SUMPRODUCT(($J$230:$J$239="P4")*($I$230:$I$239&lt;&gt;"")*($I$230:$I$239="WP4")*($O$230:$O$239))</f>
        <v>0</v>
      </c>
      <c r="G246" s="64">
        <f>SUMPRODUCT(($J$230:$J$239="P4")*($I$230:$I$239&lt;&gt;"")*($I$230:$I$239="WP5")*($O$230:$O$239))</f>
        <v>0</v>
      </c>
      <c r="H246" s="64">
        <f>SUMPRODUCT(($J$230:$J$239="P4")*($I$230:$I$239&lt;&gt;"")*($I$230:$I$239="WP6")*($O$230:$O$239))</f>
        <v>0</v>
      </c>
      <c r="I246" s="104">
        <f t="shared" si="38"/>
        <v>0</v>
      </c>
      <c r="J246" s="106"/>
      <c r="K246" s="106"/>
      <c r="L246" s="106"/>
      <c r="M246" s="106"/>
      <c r="N246" s="358"/>
      <c r="O246" s="358"/>
      <c r="P246" s="106"/>
      <c r="Q246" s="106"/>
      <c r="R246" s="106"/>
      <c r="V246" s="293"/>
      <c r="W246" s="12"/>
      <c r="X246" s="30"/>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c r="BD246" s="293"/>
      <c r="BE246" s="293"/>
      <c r="BF246" s="293"/>
    </row>
    <row r="247" spans="1:58" ht="13.5" customHeight="1">
      <c r="A247" s="294" t="str">
        <f t="shared" si="37"/>
        <v>P5</v>
      </c>
      <c r="B247" s="93"/>
      <c r="C247" s="64">
        <f>SUMPRODUCT(($J$230:$J$239="P5")*($I$230:$I$239&lt;&gt;"")*($I$230:$I$239="WP1")*($O$230:$O$239))</f>
        <v>0</v>
      </c>
      <c r="D247" s="64">
        <f>SUMPRODUCT(($J$230:$J$239="P5")*($I$230:$I$239&lt;&gt;"")*($I$230:$I$239="WP2")*($O$230:$O$239))</f>
        <v>0</v>
      </c>
      <c r="E247" s="64">
        <f>SUMPRODUCT(($J$230:$J$239="P5")*($I$230:$I$239&lt;&gt;"")*($I$230:$I$239="WP3")*($O$230:$O$239))</f>
        <v>0</v>
      </c>
      <c r="F247" s="64">
        <f>SUMPRODUCT(($J$230:$J$239="P5")*($I$230:$I$239&lt;&gt;"")*($I$230:$I$239="WP4")*($O$230:$O$239))</f>
        <v>0</v>
      </c>
      <c r="G247" s="64">
        <f>SUMPRODUCT(($J$230:$J$239="P5")*($I$230:$I$239&lt;&gt;"")*($I$230:$I$239="WP5")*($O$230:$O$239))</f>
        <v>0</v>
      </c>
      <c r="H247" s="64">
        <f>SUMPRODUCT(($J$230:$J$239="P5")*($I$230:$I$239&lt;&gt;"")*($I$230:$I$239="WP6")*($O$230:$O$239))</f>
        <v>0</v>
      </c>
      <c r="I247" s="104">
        <f t="shared" si="38"/>
        <v>0</v>
      </c>
      <c r="J247" s="106"/>
      <c r="K247" s="106"/>
      <c r="L247" s="106"/>
      <c r="M247" s="106"/>
      <c r="N247" s="358"/>
      <c r="O247" s="358"/>
      <c r="P247" s="106"/>
      <c r="Q247" s="106"/>
      <c r="R247" s="106"/>
      <c r="V247" s="293"/>
      <c r="W247" s="12"/>
      <c r="X247" s="30"/>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row>
    <row r="248" spans="1:58" ht="13.5" customHeight="1">
      <c r="A248" s="294" t="str">
        <f t="shared" si="37"/>
        <v>P6</v>
      </c>
      <c r="B248" s="93"/>
      <c r="C248" s="64">
        <f>SUMPRODUCT(($J$230:$J$239="P6")*($I$230:$I$239&lt;&gt;"")*($I$230:$I$239="WP1")*($O$230:$O$239))</f>
        <v>0</v>
      </c>
      <c r="D248" s="64">
        <f>SUMPRODUCT(($J$230:$J$239="P6")*($I$230:$I$239&lt;&gt;"")*($I$230:$I$239="WP2")*($O$230:$O$239))</f>
        <v>0</v>
      </c>
      <c r="E248" s="64">
        <f>SUMPRODUCT(($J$230:$J$239="P6")*($I$230:$I$239&lt;&gt;"")*($I$230:$I$239="WP3")*($O$230:$O$239))</f>
        <v>0</v>
      </c>
      <c r="F248" s="64">
        <f>SUMPRODUCT(($J$230:$J$239="P6")*($I$230:$I$239&lt;&gt;"")*($I$230:$I$239="WP4")*($O$230:$O$239))</f>
        <v>0</v>
      </c>
      <c r="G248" s="64">
        <f>SUMPRODUCT(($J$230:$J$239="P6")*($I$230:$I$239&lt;&gt;"")*($I$230:$I$239="WP5")*($O$230:$O$239))</f>
        <v>0</v>
      </c>
      <c r="H248" s="64">
        <f>SUMPRODUCT(($J$230:$J$239="P6")*($I$230:$I$239&lt;&gt;"")*($I$230:$I$239="WP6")*($O$230:$O$239))</f>
        <v>0</v>
      </c>
      <c r="I248" s="104">
        <f t="shared" si="38"/>
        <v>0</v>
      </c>
      <c r="J248" s="106"/>
      <c r="K248" s="106"/>
      <c r="L248" s="106"/>
      <c r="M248" s="106"/>
      <c r="N248" s="358"/>
      <c r="O248" s="358"/>
      <c r="P248" s="106"/>
      <c r="Q248" s="106"/>
      <c r="R248" s="106"/>
      <c r="V248" s="293"/>
      <c r="W248" s="12"/>
      <c r="X248" s="30"/>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row>
    <row r="249" spans="1:58" ht="13.5" customHeight="1">
      <c r="A249" s="294" t="str">
        <f t="shared" si="37"/>
        <v>P7</v>
      </c>
      <c r="B249" s="93"/>
      <c r="C249" s="64">
        <f>SUMPRODUCT(($J$230:$J$239="P7")*($I$230:$I$239&lt;&gt;"")*($I$230:$I$239="WP1")*($O$230:$O$239))</f>
        <v>0</v>
      </c>
      <c r="D249" s="64">
        <f>SUMPRODUCT(($J$230:$J$239="P7")*($I$230:$I$239&lt;&gt;"")*($I$230:$I$239="WP2")*($O$230:$O$239))</f>
        <v>0</v>
      </c>
      <c r="E249" s="64">
        <f>SUMPRODUCT(($J$230:$J$239="P7")*($I$230:$I$239&lt;&gt;"")*($I$230:$I$239="WP3")*($O$230:$O$239))</f>
        <v>0</v>
      </c>
      <c r="F249" s="64">
        <f>SUMPRODUCT(($J$230:$J$239="P7")*($I$230:$I$239&lt;&gt;"")*($I$230:$I$239="WP4")*($O$230:$O$239))</f>
        <v>0</v>
      </c>
      <c r="G249" s="64">
        <f>SUMPRODUCT(($J$230:$J$239="P7")*($I$230:$I$239&lt;&gt;"")*($I$230:$I$239="WP5")*($O$230:$O$239))</f>
        <v>0</v>
      </c>
      <c r="H249" s="64">
        <f>SUMPRODUCT(($J$230:$J$239="P7")*($I$230:$I$239&lt;&gt;"")*($I$230:$I$239="WP6")*($O$230:$O$239))</f>
        <v>0</v>
      </c>
      <c r="I249" s="104">
        <f t="shared" si="38"/>
        <v>0</v>
      </c>
      <c r="J249" s="106"/>
      <c r="K249" s="106"/>
      <c r="L249" s="106"/>
      <c r="M249" s="106"/>
      <c r="N249" s="358"/>
      <c r="O249" s="358"/>
      <c r="P249" s="106"/>
      <c r="Q249" s="106"/>
      <c r="R249" s="106"/>
      <c r="V249" s="293"/>
      <c r="W249" s="12"/>
      <c r="X249" s="30"/>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row>
    <row r="250" spans="1:58" ht="18" customHeight="1">
      <c r="A250" s="65" t="s">
        <v>33</v>
      </c>
      <c r="B250" s="94"/>
      <c r="C250" s="66">
        <f>SUM(C$242:C$249)</f>
        <v>0</v>
      </c>
      <c r="D250" s="66">
        <f>SUM(D$242:D$249)</f>
        <v>0</v>
      </c>
      <c r="E250" s="66">
        <f>SUM(E$242:E$249)</f>
        <v>0</v>
      </c>
      <c r="F250" s="66">
        <f t="shared" ref="F250:H250" si="39">SUM(F$242:F$249)</f>
        <v>0</v>
      </c>
      <c r="G250" s="66">
        <f t="shared" si="39"/>
        <v>0</v>
      </c>
      <c r="H250" s="66">
        <f t="shared" si="39"/>
        <v>0</v>
      </c>
      <c r="I250" s="66">
        <f>SUM(I243:I249)</f>
        <v>0</v>
      </c>
      <c r="J250" s="106"/>
      <c r="K250" s="106"/>
      <c r="L250" s="106"/>
      <c r="M250" s="106"/>
      <c r="N250" s="358"/>
      <c r="O250" s="358"/>
      <c r="P250" s="106"/>
      <c r="Q250" s="106"/>
      <c r="R250" s="106"/>
      <c r="S250" s="22"/>
      <c r="T250" s="22"/>
      <c r="U250" s="22"/>
      <c r="V250" s="293"/>
      <c r="W250" s="12"/>
      <c r="X250" s="30"/>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row>
    <row r="251" spans="1:58" ht="18.75" customHeight="1">
      <c r="A251" s="65" t="s">
        <v>54</v>
      </c>
      <c r="B251" s="94"/>
      <c r="C251" s="66">
        <f>SUMPRODUCT(($I$230:$I$239="WP1")*($K$230:$K$239&lt;&gt;"")*($K$230:$K$239="fuori area / outside the area")*($O$230:$O$239))</f>
        <v>0</v>
      </c>
      <c r="D251" s="66">
        <f>SUMPRODUCT(($I$230:$I$239="WP2")*($K$230:$K$239&lt;&gt;"")*($K$230:$K$239="fuori area / outside the area")*($O$230:$O$239))</f>
        <v>0</v>
      </c>
      <c r="E251" s="66">
        <f>SUMPRODUCT(($I$230:$I$239="WP3")*($K$230:$K$239&lt;&gt;"")*($K$230:$K$239="fuori area / outside the area")*($O$230:$O$239))</f>
        <v>0</v>
      </c>
      <c r="F251" s="66">
        <f>SUMPRODUCT(($I$230:$I$239="WP4")*($K$230:$K$239&lt;&gt;"")*($K$230:$K$239="fuori area / outside the area")*($O$230:$O$239))</f>
        <v>0</v>
      </c>
      <c r="G251" s="66">
        <f>SUMPRODUCT(($I$230:$I$239="WP5")*($K$230:$K$239&lt;&gt;"")*($K$230:$K$239="fuori area / outside the area")*($O$230:$O$239))</f>
        <v>0</v>
      </c>
      <c r="H251" s="66">
        <f>SUMPRODUCT(($I$230:$I$239="WP6")*($K$230:$K$239&lt;&gt;"")*($K$230:$K$239="fuori area / outside the area")*($O$230:$O$239))</f>
        <v>0</v>
      </c>
      <c r="I251" s="66">
        <f>SUM(C251:H251)</f>
        <v>0</v>
      </c>
      <c r="J251" s="106"/>
      <c r="K251" s="106"/>
      <c r="L251" s="106"/>
      <c r="M251" s="106"/>
      <c r="N251" s="106"/>
      <c r="O251" s="106"/>
      <c r="P251" s="106"/>
      <c r="Q251" s="106"/>
      <c r="R251" s="106"/>
      <c r="S251" s="31"/>
      <c r="T251" s="31"/>
      <c r="U251" s="31"/>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row>
    <row r="252" spans="1:58" s="12" customFormat="1" ht="39" customHeight="1">
      <c r="A252" s="65" t="s">
        <v>173</v>
      </c>
      <c r="B252" s="94"/>
      <c r="C252" s="66">
        <f>SUMPRODUCT(($I$230:$I$239="WP1")*($H$230:$H$239&lt;&gt;"")*($H$230:$H$239="SI/YES")*($O$230:$O$239))</f>
        <v>0</v>
      </c>
      <c r="D252" s="66">
        <f>SUMPRODUCT(($I$230:$I$239="WP2")*($H$230:$H$239&lt;&gt;"")*($H$230:$H$239="SI/YES")*($O$230:$O$239))</f>
        <v>0</v>
      </c>
      <c r="E252" s="66">
        <f>SUMPRODUCT(($I$230:$I$239="WP3")*($H$230:$H$239&lt;&gt;"")*($H$230:$H$239="SI/YES")*($O$230:$O$239))</f>
        <v>0</v>
      </c>
      <c r="F252" s="66">
        <f>SUMPRODUCT(($I$230:$I$239="WP4")*($H$230:$H$239&lt;&gt;"")*($H$230:$H$239="SI/YES")*($O$230:$O$239))</f>
        <v>0</v>
      </c>
      <c r="G252" s="66">
        <f>SUMPRODUCT(($I$230:$I$239="WP5")*($H$230:$H$239&lt;&gt;"")*($H$230:$H$239="SI/YES")*($O$230:$O$239))</f>
        <v>0</v>
      </c>
      <c r="H252" s="66">
        <f>SUMPRODUCT(($I$230:$I$239="WP6")*($H$230:$H$239&lt;&gt;"")*($H$230:$H$239="SI/YES")*($O$230:$O$239))</f>
        <v>0</v>
      </c>
      <c r="I252" s="66">
        <f>SUM(C252:H252)</f>
        <v>0</v>
      </c>
      <c r="J252" s="2"/>
      <c r="K252" s="106"/>
      <c r="L252" s="106"/>
      <c r="M252" s="106"/>
      <c r="N252" s="106"/>
      <c r="O252" s="106"/>
      <c r="P252" s="23"/>
      <c r="Q252" s="23"/>
      <c r="R252" s="23"/>
      <c r="S252" s="24"/>
      <c r="T252" s="24"/>
      <c r="U252" s="24"/>
      <c r="V252" s="24"/>
      <c r="W252" s="24"/>
      <c r="X252" s="24"/>
      <c r="Y252" s="24"/>
      <c r="Z252" s="24"/>
      <c r="AA252" s="24"/>
      <c r="AB252" s="24"/>
      <c r="AC252" s="24"/>
      <c r="AD252" s="24"/>
      <c r="AE252" s="24"/>
      <c r="AF252" s="24"/>
      <c r="AG252" s="24"/>
      <c r="AH252" s="24"/>
      <c r="AI252" s="293"/>
      <c r="AJ252" s="293"/>
      <c r="AK252" s="293"/>
      <c r="AL252" s="293"/>
      <c r="AM252" s="293"/>
      <c r="AN252" s="293"/>
      <c r="AO252" s="24"/>
      <c r="AP252" s="24"/>
      <c r="AQ252" s="24"/>
      <c r="AR252" s="24"/>
      <c r="AS252" s="24"/>
      <c r="AT252" s="24"/>
      <c r="AU252" s="24"/>
      <c r="AV252" s="24"/>
      <c r="AW252" s="24"/>
      <c r="AX252" s="24"/>
      <c r="AY252" s="24"/>
      <c r="AZ252" s="24"/>
      <c r="BA252" s="24"/>
      <c r="BB252" s="24"/>
      <c r="BC252" s="24"/>
      <c r="BD252" s="24"/>
      <c r="BE252" s="24"/>
      <c r="BF252" s="24"/>
    </row>
    <row r="253" spans="1:58" s="12" customFormat="1" ht="16.5" customHeight="1">
      <c r="A253" s="23"/>
      <c r="B253" s="23"/>
      <c r="C253" s="23"/>
      <c r="D253" s="23"/>
      <c r="E253" s="23"/>
      <c r="F253" s="23"/>
      <c r="G253" s="23"/>
      <c r="H253" s="23"/>
      <c r="I253" s="23"/>
      <c r="J253" s="23"/>
      <c r="K253" s="23"/>
      <c r="L253" s="23"/>
      <c r="M253" s="23"/>
      <c r="N253" s="23"/>
      <c r="O253" s="23"/>
      <c r="P253" s="23"/>
      <c r="Q253" s="23"/>
      <c r="R253" s="23"/>
      <c r="S253" s="24"/>
      <c r="T253" s="24"/>
      <c r="U253" s="24"/>
      <c r="V253" s="24"/>
      <c r="W253" s="24"/>
      <c r="X253" s="24"/>
      <c r="Y253" s="24"/>
      <c r="Z253" s="24"/>
      <c r="AA253" s="24"/>
      <c r="AB253" s="24"/>
      <c r="AC253" s="24"/>
      <c r="AD253" s="24"/>
      <c r="AE253" s="24"/>
      <c r="AF253" s="24"/>
      <c r="AG253" s="24"/>
      <c r="AH253" s="24"/>
      <c r="AI253" s="293"/>
      <c r="AJ253" s="293"/>
      <c r="AK253" s="293"/>
      <c r="AL253" s="293"/>
      <c r="AM253" s="293"/>
      <c r="AN253" s="293"/>
      <c r="AO253" s="24"/>
      <c r="AP253" s="24"/>
      <c r="AQ253" s="24"/>
      <c r="AR253" s="24"/>
      <c r="AS253" s="24"/>
      <c r="AT253" s="24"/>
      <c r="AU253" s="24"/>
      <c r="AV253" s="24"/>
      <c r="AW253" s="24"/>
      <c r="AX253" s="24"/>
      <c r="AY253" s="24"/>
      <c r="AZ253" s="24"/>
      <c r="BA253" s="24"/>
      <c r="BB253" s="24"/>
      <c r="BC253" s="24"/>
      <c r="BD253" s="24"/>
      <c r="BE253" s="24"/>
      <c r="BF253" s="24"/>
    </row>
    <row r="254" spans="1:58" s="12" customFormat="1" ht="16.5" customHeight="1">
      <c r="A254" s="95" t="s">
        <v>152</v>
      </c>
      <c r="B254" s="23"/>
      <c r="C254" s="23"/>
      <c r="D254" s="23"/>
      <c r="E254" s="23"/>
      <c r="F254" s="23"/>
      <c r="G254" s="23"/>
      <c r="H254" s="23"/>
      <c r="I254" s="23"/>
      <c r="J254" s="23"/>
      <c r="K254" s="23"/>
      <c r="L254" s="23"/>
      <c r="M254" s="23"/>
      <c r="N254" s="23"/>
      <c r="O254" s="23"/>
      <c r="P254" s="23"/>
      <c r="Q254" s="23"/>
      <c r="R254" s="23"/>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row>
    <row r="255" spans="1:58" s="12" customFormat="1" ht="9.75" customHeight="1">
      <c r="A255" s="20"/>
      <c r="B255" s="23"/>
      <c r="C255" s="23"/>
      <c r="D255" s="23"/>
      <c r="E255" s="23"/>
      <c r="F255" s="23"/>
      <c r="G255" s="23"/>
      <c r="H255" s="23"/>
      <c r="I255" s="23"/>
      <c r="J255" s="23"/>
      <c r="K255" s="23"/>
      <c r="L255" s="23"/>
      <c r="M255" s="23"/>
      <c r="N255" s="23"/>
      <c r="O255" s="23"/>
      <c r="P255" s="23"/>
      <c r="Q255" s="23"/>
      <c r="R255" s="23"/>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row>
    <row r="256" spans="1:58" ht="84.75" customHeight="1">
      <c r="A256" s="63"/>
      <c r="B256" s="294" t="str">
        <f t="shared" ref="B256:H256" si="40">B60</f>
        <v>WP0</v>
      </c>
      <c r="C256" s="294" t="str">
        <f t="shared" si="40"/>
        <v>WP1</v>
      </c>
      <c r="D256" s="294" t="str">
        <f t="shared" si="40"/>
        <v>WP2</v>
      </c>
      <c r="E256" s="294" t="str">
        <f t="shared" si="40"/>
        <v>WP3</v>
      </c>
      <c r="F256" s="294" t="str">
        <f t="shared" si="40"/>
        <v>WP4</v>
      </c>
      <c r="G256" s="294" t="str">
        <f t="shared" si="40"/>
        <v>WP5</v>
      </c>
      <c r="H256" s="294" t="str">
        <f t="shared" si="40"/>
        <v>WP6</v>
      </c>
      <c r="I256" s="294" t="s">
        <v>33</v>
      </c>
      <c r="J256" s="106"/>
      <c r="K256" s="106"/>
      <c r="L256" s="106"/>
      <c r="M256" s="106"/>
      <c r="N256" s="106"/>
      <c r="O256" s="106"/>
      <c r="P256" s="106"/>
      <c r="Q256" s="106"/>
      <c r="R256" s="106"/>
      <c r="V256" s="293"/>
      <c r="W256" s="12"/>
      <c r="X256" s="24"/>
      <c r="Y256" s="293"/>
      <c r="Z256" s="293"/>
      <c r="AA256" s="293"/>
      <c r="AB256" s="293"/>
      <c r="AC256" s="293"/>
      <c r="AD256" s="293"/>
      <c r="AE256" s="293"/>
      <c r="AF256" s="293"/>
      <c r="AG256" s="293"/>
      <c r="AH256" s="86"/>
      <c r="AI256" s="86"/>
      <c r="AJ256" s="86"/>
      <c r="AK256" s="86"/>
      <c r="AL256" s="86"/>
      <c r="AM256" s="293"/>
      <c r="AN256" s="293"/>
      <c r="AO256" s="293"/>
      <c r="AP256" s="293"/>
      <c r="AQ256" s="293"/>
      <c r="AR256" s="293"/>
      <c r="AS256" s="293"/>
      <c r="AT256" s="293"/>
      <c r="AU256" s="293"/>
      <c r="AV256" s="293"/>
      <c r="AW256" s="293"/>
      <c r="AX256" s="293"/>
      <c r="AY256" s="293"/>
      <c r="AZ256" s="293"/>
      <c r="BA256" s="293"/>
      <c r="BB256" s="293"/>
      <c r="BC256" s="293"/>
      <c r="BD256" s="293"/>
      <c r="BE256" s="293"/>
      <c r="BF256" s="293"/>
    </row>
    <row r="257" spans="1:58" ht="36" customHeight="1">
      <c r="A257" s="294" t="str">
        <f>A47</f>
        <v>Costi del personale - costi reali /  staff costs - real costs</v>
      </c>
      <c r="B257" s="110">
        <f t="shared" ref="B257:H257" si="41">B69+B90</f>
        <v>0</v>
      </c>
      <c r="C257" s="110">
        <f t="shared" si="41"/>
        <v>0</v>
      </c>
      <c r="D257" s="110">
        <f t="shared" si="41"/>
        <v>0</v>
      </c>
      <c r="E257" s="110">
        <f t="shared" si="41"/>
        <v>0</v>
      </c>
      <c r="F257" s="110">
        <f t="shared" si="41"/>
        <v>0</v>
      </c>
      <c r="G257" s="110">
        <f t="shared" si="41"/>
        <v>0</v>
      </c>
      <c r="H257" s="110">
        <f t="shared" si="41"/>
        <v>0</v>
      </c>
      <c r="I257" s="112">
        <f>SUM(B257:H257)</f>
        <v>0</v>
      </c>
      <c r="J257" s="106"/>
      <c r="K257" s="106"/>
      <c r="L257" s="106"/>
      <c r="M257" s="106"/>
      <c r="N257" s="106"/>
      <c r="O257" s="106"/>
      <c r="P257" s="106"/>
      <c r="Q257" s="106"/>
      <c r="R257" s="106"/>
      <c r="V257" s="293"/>
      <c r="W257" s="12"/>
      <c r="X257" s="30"/>
      <c r="Y257" s="293"/>
      <c r="Z257" s="293"/>
      <c r="AA257" s="293"/>
      <c r="AB257" s="293"/>
      <c r="AC257" s="293"/>
      <c r="AD257" s="293"/>
      <c r="AE257" s="293"/>
      <c r="AF257" s="293"/>
      <c r="AG257" s="293"/>
      <c r="AH257" s="87"/>
      <c r="AI257" s="87"/>
      <c r="AJ257" s="87"/>
      <c r="AK257" s="87"/>
      <c r="AL257" s="87"/>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row>
    <row r="258" spans="1:58" ht="57" customHeight="1">
      <c r="A258" s="322" t="s">
        <v>77</v>
      </c>
      <c r="B258" s="110">
        <f>B104</f>
        <v>0</v>
      </c>
      <c r="C258" s="110">
        <f t="shared" ref="C258:H258" si="42">C104</f>
        <v>0</v>
      </c>
      <c r="D258" s="110">
        <f t="shared" si="42"/>
        <v>0</v>
      </c>
      <c r="E258" s="110">
        <f t="shared" si="42"/>
        <v>0</v>
      </c>
      <c r="F258" s="110">
        <f t="shared" si="42"/>
        <v>0</v>
      </c>
      <c r="G258" s="110">
        <f t="shared" si="42"/>
        <v>0</v>
      </c>
      <c r="H258" s="110">
        <f t="shared" si="42"/>
        <v>0</v>
      </c>
      <c r="I258" s="112">
        <f t="shared" ref="I258:I262" si="43">SUM(B258:H258)</f>
        <v>0</v>
      </c>
      <c r="J258" s="106"/>
      <c r="K258" s="106"/>
      <c r="L258" s="106"/>
      <c r="M258" s="106"/>
      <c r="N258" s="106"/>
      <c r="O258" s="106"/>
      <c r="P258" s="106"/>
      <c r="Q258" s="106"/>
      <c r="R258" s="106"/>
      <c r="V258" s="293"/>
      <c r="W258" s="12"/>
      <c r="X258" s="30"/>
      <c r="Y258" s="293"/>
      <c r="Z258" s="293"/>
      <c r="AA258" s="293"/>
      <c r="AB258" s="293"/>
      <c r="AC258" s="293"/>
      <c r="AD258" s="293"/>
      <c r="AE258" s="293"/>
      <c r="AF258" s="293"/>
      <c r="AG258" s="293"/>
      <c r="AH258" s="87"/>
      <c r="AI258" s="87"/>
      <c r="AJ258" s="87"/>
      <c r="AK258" s="87"/>
      <c r="AL258" s="87"/>
      <c r="AM258" s="293"/>
      <c r="AN258" s="293"/>
      <c r="AO258" s="293"/>
      <c r="AP258" s="293"/>
      <c r="AQ258" s="293"/>
      <c r="AR258" s="293"/>
      <c r="AS258" s="293"/>
      <c r="AT258" s="293"/>
      <c r="AU258" s="293"/>
      <c r="AV258" s="293"/>
      <c r="AW258" s="293"/>
      <c r="AX258" s="293"/>
      <c r="AY258" s="293"/>
      <c r="AZ258" s="293"/>
      <c r="BA258" s="293"/>
      <c r="BB258" s="293"/>
      <c r="BC258" s="293"/>
      <c r="BD258" s="293"/>
      <c r="BE258" s="293"/>
      <c r="BF258" s="293"/>
    </row>
    <row r="259" spans="1:58" ht="50.25" customHeight="1">
      <c r="A259" s="294" t="str">
        <f>A111</f>
        <v>Spese di viaggio e soggiorno / Travel and accommodation costs</v>
      </c>
      <c r="B259" s="110">
        <f t="shared" ref="B259:H259" si="44">B133</f>
        <v>0</v>
      </c>
      <c r="C259" s="110">
        <f t="shared" si="44"/>
        <v>0</v>
      </c>
      <c r="D259" s="110">
        <f t="shared" si="44"/>
        <v>0</v>
      </c>
      <c r="E259" s="110">
        <f t="shared" si="44"/>
        <v>0</v>
      </c>
      <c r="F259" s="110">
        <f t="shared" si="44"/>
        <v>0</v>
      </c>
      <c r="G259" s="110">
        <f t="shared" si="44"/>
        <v>0</v>
      </c>
      <c r="H259" s="110">
        <f t="shared" si="44"/>
        <v>0</v>
      </c>
      <c r="I259" s="112">
        <f t="shared" si="43"/>
        <v>0</v>
      </c>
      <c r="J259" s="106"/>
      <c r="K259" s="106"/>
      <c r="L259" s="106"/>
      <c r="M259" s="106"/>
      <c r="N259" s="106"/>
      <c r="O259" s="106"/>
      <c r="P259" s="106"/>
      <c r="Q259" s="106"/>
      <c r="R259" s="106"/>
      <c r="V259" s="293"/>
      <c r="W259" s="12"/>
      <c r="X259" s="30"/>
      <c r="Y259" s="293"/>
      <c r="Z259" s="293"/>
      <c r="AA259" s="293"/>
      <c r="AB259" s="293"/>
      <c r="AC259" s="293"/>
      <c r="AD259" s="293"/>
      <c r="AE259" s="293"/>
      <c r="AF259" s="293"/>
      <c r="AG259" s="293"/>
      <c r="AH259" s="87"/>
      <c r="AI259" s="87"/>
      <c r="AJ259" s="87"/>
      <c r="AK259" s="87"/>
      <c r="AL259" s="87"/>
      <c r="AM259" s="293"/>
      <c r="AN259" s="293"/>
      <c r="AO259" s="293"/>
      <c r="AP259" s="293"/>
      <c r="AQ259" s="293"/>
      <c r="AR259" s="293"/>
      <c r="AS259" s="293"/>
      <c r="AT259" s="293"/>
      <c r="AU259" s="293"/>
      <c r="AV259" s="293"/>
      <c r="AW259" s="293"/>
      <c r="AX259" s="293"/>
      <c r="AY259" s="293"/>
      <c r="AZ259" s="293"/>
      <c r="BA259" s="293"/>
      <c r="BB259" s="293"/>
      <c r="BC259" s="293"/>
      <c r="BD259" s="293"/>
      <c r="BE259" s="293"/>
      <c r="BF259" s="293"/>
    </row>
    <row r="260" spans="1:58" ht="63" customHeight="1">
      <c r="A260" s="294" t="str">
        <f>A141</f>
        <v>Costi per consulenze e servizi / External expertise and services costs</v>
      </c>
      <c r="B260" s="110">
        <f t="shared" ref="B260:H260" si="45">B163</f>
        <v>0</v>
      </c>
      <c r="C260" s="110">
        <f t="shared" si="45"/>
        <v>0</v>
      </c>
      <c r="D260" s="110">
        <f t="shared" si="45"/>
        <v>0</v>
      </c>
      <c r="E260" s="110">
        <f t="shared" si="45"/>
        <v>0</v>
      </c>
      <c r="F260" s="110">
        <f t="shared" si="45"/>
        <v>0</v>
      </c>
      <c r="G260" s="110">
        <f t="shared" si="45"/>
        <v>0</v>
      </c>
      <c r="H260" s="110">
        <f t="shared" si="45"/>
        <v>0</v>
      </c>
      <c r="I260" s="112">
        <f t="shared" si="43"/>
        <v>0</v>
      </c>
      <c r="J260" s="106"/>
      <c r="K260" s="106"/>
      <c r="L260" s="106"/>
      <c r="M260" s="106"/>
      <c r="N260" s="106"/>
      <c r="O260" s="106"/>
      <c r="P260" s="106"/>
      <c r="Q260" s="106"/>
      <c r="R260" s="106"/>
      <c r="V260" s="293"/>
      <c r="W260" s="12"/>
      <c r="X260" s="30"/>
      <c r="Y260" s="293"/>
      <c r="Z260" s="293"/>
      <c r="AA260" s="293"/>
      <c r="AB260" s="293"/>
      <c r="AC260" s="293"/>
      <c r="AD260" s="293"/>
      <c r="AE260" s="293"/>
      <c r="AF260" s="293"/>
      <c r="AG260" s="293"/>
      <c r="AH260" s="87"/>
      <c r="AI260" s="87"/>
      <c r="AJ260" s="87"/>
      <c r="AK260" s="87"/>
      <c r="AL260" s="87"/>
      <c r="AM260" s="293"/>
      <c r="AN260" s="293"/>
      <c r="AO260" s="293"/>
      <c r="AP260" s="293"/>
      <c r="AQ260" s="293"/>
      <c r="AR260" s="293"/>
      <c r="AS260" s="293"/>
      <c r="AT260" s="293"/>
      <c r="AU260" s="293"/>
      <c r="AV260" s="293"/>
      <c r="AW260" s="293"/>
      <c r="AX260" s="293"/>
      <c r="AY260" s="293"/>
      <c r="AZ260" s="293"/>
      <c r="BA260" s="293"/>
      <c r="BB260" s="293"/>
      <c r="BC260" s="293"/>
      <c r="BD260" s="293"/>
      <c r="BE260" s="293"/>
      <c r="BF260" s="293"/>
    </row>
    <row r="261" spans="1:58" ht="30.75" customHeight="1">
      <c r="A261" s="294" t="str">
        <f>A170</f>
        <v xml:space="preserve">Attrezzature /   Equipment </v>
      </c>
      <c r="B261" s="110">
        <f t="shared" ref="B261:H261" si="46">B192</f>
        <v>0</v>
      </c>
      <c r="C261" s="110">
        <f t="shared" si="46"/>
        <v>0</v>
      </c>
      <c r="D261" s="110">
        <f t="shared" si="46"/>
        <v>0</v>
      </c>
      <c r="E261" s="110">
        <f t="shared" si="46"/>
        <v>0</v>
      </c>
      <c r="F261" s="110">
        <f t="shared" si="46"/>
        <v>0</v>
      </c>
      <c r="G261" s="110">
        <f t="shared" si="46"/>
        <v>0</v>
      </c>
      <c r="H261" s="110">
        <f t="shared" si="46"/>
        <v>0</v>
      </c>
      <c r="I261" s="112">
        <f t="shared" si="43"/>
        <v>0</v>
      </c>
      <c r="J261" s="106"/>
      <c r="K261" s="106"/>
      <c r="L261" s="106"/>
      <c r="M261" s="106"/>
      <c r="N261" s="106"/>
      <c r="O261" s="106"/>
      <c r="P261" s="106"/>
      <c r="Q261" s="106"/>
      <c r="R261" s="106"/>
      <c r="V261" s="293"/>
      <c r="W261" s="12"/>
      <c r="X261" s="30"/>
      <c r="Y261" s="293"/>
      <c r="Z261" s="293"/>
      <c r="AA261" s="293"/>
      <c r="AB261" s="293"/>
      <c r="AC261" s="293"/>
      <c r="AD261" s="293"/>
      <c r="AE261" s="293"/>
      <c r="AF261" s="293"/>
      <c r="AG261" s="293"/>
      <c r="AH261" s="87"/>
      <c r="AI261" s="87"/>
      <c r="AJ261" s="87"/>
      <c r="AK261" s="87"/>
      <c r="AL261" s="87"/>
      <c r="AM261" s="293"/>
      <c r="AN261" s="293"/>
      <c r="AO261" s="293"/>
      <c r="AP261" s="293"/>
      <c r="AQ261" s="293"/>
      <c r="AR261" s="293"/>
      <c r="AS261" s="293"/>
      <c r="AT261" s="293"/>
      <c r="AU261" s="293"/>
      <c r="AV261" s="293"/>
      <c r="AW261" s="293"/>
      <c r="AX261" s="293"/>
      <c r="AY261" s="293"/>
      <c r="AZ261" s="293"/>
      <c r="BA261" s="293"/>
      <c r="BB261" s="293"/>
      <c r="BC261" s="293"/>
      <c r="BD261" s="293"/>
      <c r="BE261" s="293"/>
      <c r="BF261" s="293"/>
    </row>
    <row r="262" spans="1:58" ht="31.5" customHeight="1">
      <c r="A262" s="294" t="str">
        <f>A199</f>
        <v>Infrastrutture e lavori / Infrastructure and works</v>
      </c>
      <c r="B262" s="110">
        <f>B221</f>
        <v>0</v>
      </c>
      <c r="C262" s="110">
        <f t="shared" ref="C262:H262" si="47">C221</f>
        <v>0</v>
      </c>
      <c r="D262" s="110">
        <f t="shared" si="47"/>
        <v>0</v>
      </c>
      <c r="E262" s="110">
        <f t="shared" si="47"/>
        <v>0</v>
      </c>
      <c r="F262" s="110">
        <f t="shared" si="47"/>
        <v>0</v>
      </c>
      <c r="G262" s="110">
        <f t="shared" si="47"/>
        <v>0</v>
      </c>
      <c r="H262" s="110">
        <f t="shared" si="47"/>
        <v>0</v>
      </c>
      <c r="I262" s="112">
        <f t="shared" si="43"/>
        <v>0</v>
      </c>
      <c r="J262" s="106"/>
      <c r="K262" s="126"/>
      <c r="L262" s="106"/>
      <c r="M262" s="106"/>
      <c r="N262" s="106"/>
      <c r="O262" s="106"/>
      <c r="P262" s="106"/>
      <c r="Q262" s="106"/>
      <c r="R262" s="106"/>
      <c r="V262" s="293"/>
      <c r="W262" s="12"/>
      <c r="X262" s="30"/>
      <c r="Y262" s="293"/>
      <c r="Z262" s="293"/>
      <c r="AA262" s="293"/>
      <c r="AB262" s="293"/>
      <c r="AC262" s="293"/>
      <c r="AD262" s="293"/>
      <c r="AE262" s="293"/>
      <c r="AF262" s="293"/>
      <c r="AG262" s="293"/>
      <c r="AH262" s="87"/>
      <c r="AI262" s="87"/>
      <c r="AJ262" s="87"/>
      <c r="AK262" s="87"/>
      <c r="AL262" s="87"/>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row>
    <row r="263" spans="1:58" ht="36" customHeight="1">
      <c r="A263" s="65" t="s">
        <v>151</v>
      </c>
      <c r="B263" s="105">
        <f>SUM(B$257:B$262)</f>
        <v>0</v>
      </c>
      <c r="C263" s="105">
        <f t="shared" ref="C263:F263" si="48">SUM(C$257:C$262)</f>
        <v>0</v>
      </c>
      <c r="D263" s="105">
        <f t="shared" si="48"/>
        <v>0</v>
      </c>
      <c r="E263" s="105">
        <f t="shared" si="48"/>
        <v>0</v>
      </c>
      <c r="F263" s="105">
        <f t="shared" si="48"/>
        <v>0</v>
      </c>
      <c r="G263" s="105">
        <f>SUM(G$257:G$262)</f>
        <v>0</v>
      </c>
      <c r="H263" s="105">
        <f>SUM(H$257:H$262)</f>
        <v>0</v>
      </c>
      <c r="I263" s="105">
        <f>SUM(I$257:I$262)</f>
        <v>0</v>
      </c>
      <c r="J263" s="106"/>
      <c r="K263" s="126"/>
      <c r="L263" s="106"/>
      <c r="M263" s="106"/>
      <c r="N263" s="106"/>
      <c r="O263" s="106"/>
      <c r="P263" s="106"/>
      <c r="Q263" s="106"/>
      <c r="R263" s="106"/>
      <c r="V263" s="293"/>
      <c r="W263" s="12"/>
      <c r="X263" s="30"/>
      <c r="Y263" s="293"/>
      <c r="Z263" s="293"/>
      <c r="AA263" s="293"/>
      <c r="AB263" s="293"/>
      <c r="AC263" s="293"/>
      <c r="AD263" s="293"/>
      <c r="AE263" s="293"/>
      <c r="AF263" s="293"/>
      <c r="AG263" s="293"/>
      <c r="AH263" s="88"/>
      <c r="AI263" s="88"/>
      <c r="AJ263" s="88"/>
      <c r="AK263" s="88"/>
      <c r="AL263" s="88"/>
      <c r="AM263" s="293"/>
      <c r="AN263" s="293"/>
      <c r="AO263" s="293"/>
      <c r="AP263" s="293"/>
      <c r="AQ263" s="293"/>
      <c r="AR263" s="293"/>
      <c r="AS263" s="293"/>
      <c r="AT263" s="293"/>
      <c r="AU263" s="293"/>
      <c r="AV263" s="293"/>
      <c r="AW263" s="293"/>
      <c r="AX263" s="293"/>
      <c r="AY263" s="293"/>
      <c r="AZ263" s="293"/>
      <c r="BA263" s="293"/>
      <c r="BB263" s="293"/>
      <c r="BC263" s="293"/>
      <c r="BD263" s="293"/>
      <c r="BE263" s="293"/>
      <c r="BF263" s="293"/>
    </row>
    <row r="264" spans="1:58" ht="31.5" customHeight="1">
      <c r="A264" s="65" t="s">
        <v>150</v>
      </c>
      <c r="B264" s="117">
        <f>B250</f>
        <v>0</v>
      </c>
      <c r="C264" s="117">
        <f>C250</f>
        <v>0</v>
      </c>
      <c r="D264" s="117">
        <f t="shared" ref="D264:H264" si="49">D250</f>
        <v>0</v>
      </c>
      <c r="E264" s="117">
        <f t="shared" si="49"/>
        <v>0</v>
      </c>
      <c r="F264" s="117">
        <f t="shared" si="49"/>
        <v>0</v>
      </c>
      <c r="G264" s="117">
        <f t="shared" si="49"/>
        <v>0</v>
      </c>
      <c r="H264" s="117">
        <f t="shared" si="49"/>
        <v>0</v>
      </c>
      <c r="I264" s="118">
        <f>SUM(B264:H264)</f>
        <v>0</v>
      </c>
      <c r="J264" s="106"/>
      <c r="K264" s="106"/>
      <c r="L264" s="106"/>
      <c r="M264" s="106"/>
      <c r="N264" s="106"/>
      <c r="O264" s="106"/>
      <c r="P264" s="106"/>
      <c r="Q264" s="106"/>
      <c r="R264" s="106"/>
      <c r="V264" s="293"/>
      <c r="W264" s="12"/>
      <c r="X264" s="30"/>
      <c r="Y264" s="293"/>
      <c r="Z264" s="293"/>
      <c r="AA264" s="293"/>
      <c r="AB264" s="293"/>
      <c r="AC264" s="293"/>
      <c r="AD264" s="293"/>
      <c r="AE264" s="293"/>
      <c r="AF264" s="293"/>
      <c r="AG264" s="293"/>
      <c r="AH264" s="87"/>
      <c r="AI264" s="87"/>
      <c r="AJ264" s="87"/>
      <c r="AK264" s="87"/>
      <c r="AL264" s="87"/>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row>
    <row r="265" spans="1:58" ht="46.5" customHeight="1">
      <c r="A265" s="65" t="s">
        <v>173</v>
      </c>
      <c r="B265" s="119">
        <f>B71</f>
        <v>0</v>
      </c>
      <c r="C265" s="119">
        <f t="shared" ref="C265:H265" si="50">C71+C135+C165+C194+C223+C252</f>
        <v>0</v>
      </c>
      <c r="D265" s="119">
        <f t="shared" si="50"/>
        <v>0</v>
      </c>
      <c r="E265" s="119">
        <f t="shared" si="50"/>
        <v>0</v>
      </c>
      <c r="F265" s="119">
        <f t="shared" si="50"/>
        <v>0</v>
      </c>
      <c r="G265" s="119">
        <f t="shared" si="50"/>
        <v>0</v>
      </c>
      <c r="H265" s="119">
        <f t="shared" si="50"/>
        <v>0</v>
      </c>
      <c r="I265" s="118">
        <f t="shared" ref="I265:I266" si="51">SUM(B265:H265)</f>
        <v>0</v>
      </c>
      <c r="J265" s="126"/>
      <c r="K265" s="126"/>
      <c r="L265" s="126"/>
      <c r="M265" s="126"/>
      <c r="N265" s="126"/>
      <c r="O265" s="126"/>
      <c r="P265" s="126"/>
      <c r="V265" s="293"/>
      <c r="W265" s="12"/>
      <c r="X265" s="30"/>
      <c r="Y265" s="293"/>
      <c r="Z265" s="293"/>
      <c r="AA265" s="293"/>
      <c r="AB265" s="293"/>
      <c r="AC265" s="293"/>
      <c r="AD265" s="293"/>
      <c r="AE265" s="293"/>
      <c r="AF265" s="293"/>
      <c r="AG265" s="293"/>
      <c r="AH265" s="88"/>
      <c r="AI265" s="88"/>
      <c r="AJ265" s="88"/>
      <c r="AK265" s="88"/>
      <c r="AL265" s="88"/>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row>
    <row r="266" spans="1:58" ht="32.25" customHeight="1">
      <c r="A266" s="65" t="s">
        <v>54</v>
      </c>
      <c r="B266" s="119">
        <f t="shared" ref="B266:H266" si="52">B70+B91+B105+B134+B164+B193+B222-B251</f>
        <v>0</v>
      </c>
      <c r="C266" s="119">
        <f t="shared" si="52"/>
        <v>0</v>
      </c>
      <c r="D266" s="119">
        <f t="shared" si="52"/>
        <v>0</v>
      </c>
      <c r="E266" s="119">
        <f t="shared" si="52"/>
        <v>0</v>
      </c>
      <c r="F266" s="119">
        <f t="shared" si="52"/>
        <v>0</v>
      </c>
      <c r="G266" s="119">
        <f t="shared" si="52"/>
        <v>0</v>
      </c>
      <c r="H266" s="119">
        <f t="shared" si="52"/>
        <v>0</v>
      </c>
      <c r="I266" s="118">
        <f t="shared" si="51"/>
        <v>0</v>
      </c>
      <c r="J266" s="106"/>
      <c r="K266" s="106"/>
      <c r="L266" s="106"/>
      <c r="M266" s="106"/>
      <c r="N266" s="106"/>
      <c r="O266" s="106"/>
      <c r="P266" s="106"/>
      <c r="Q266" s="106"/>
      <c r="R266" s="106"/>
      <c r="S266" s="31"/>
      <c r="T266" s="31"/>
      <c r="U266" s="31"/>
      <c r="V266" s="293"/>
      <c r="W266" s="293"/>
      <c r="X266" s="293"/>
      <c r="Y266" s="293"/>
      <c r="Z266" s="293"/>
      <c r="AA266" s="293"/>
      <c r="AB266" s="293"/>
      <c r="AC266" s="293"/>
      <c r="AD266" s="293"/>
      <c r="AE266" s="293"/>
      <c r="AF266" s="293"/>
      <c r="AG266" s="293"/>
      <c r="AH266" s="88"/>
      <c r="AI266" s="88"/>
      <c r="AJ266" s="88"/>
      <c r="AK266" s="88"/>
      <c r="AL266" s="88"/>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row>
    <row r="267" spans="1:58" s="12" customFormat="1" ht="42.75" customHeight="1">
      <c r="A267" s="128" t="s">
        <v>82</v>
      </c>
      <c r="B267" s="129">
        <f t="shared" ref="B267:H267" si="53">SUM(B$257:B$262)-B250-B265</f>
        <v>0</v>
      </c>
      <c r="C267" s="129">
        <f t="shared" si="53"/>
        <v>0</v>
      </c>
      <c r="D267" s="129">
        <f t="shared" si="53"/>
        <v>0</v>
      </c>
      <c r="E267" s="129">
        <f t="shared" si="53"/>
        <v>0</v>
      </c>
      <c r="F267" s="129">
        <f t="shared" si="53"/>
        <v>0</v>
      </c>
      <c r="G267" s="129">
        <f t="shared" si="53"/>
        <v>0</v>
      </c>
      <c r="H267" s="129">
        <f t="shared" si="53"/>
        <v>0</v>
      </c>
      <c r="I267" s="129">
        <f>SUM(I$257:I$262)-I250-I265</f>
        <v>0</v>
      </c>
      <c r="J267" s="159"/>
      <c r="K267" s="106"/>
      <c r="L267" s="106"/>
      <c r="M267" s="23"/>
      <c r="N267" s="23"/>
      <c r="O267" s="23"/>
      <c r="P267" s="23"/>
      <c r="Q267" s="23"/>
      <c r="R267" s="23"/>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row>
    <row r="268" spans="1:58" s="12" customFormat="1" ht="17.25" customHeight="1">
      <c r="A268" s="23"/>
      <c r="B268" s="23"/>
      <c r="C268" s="23"/>
      <c r="D268" s="23"/>
      <c r="E268" s="23"/>
      <c r="F268" s="23"/>
      <c r="G268" s="23"/>
      <c r="H268" s="23"/>
      <c r="I268" s="23"/>
      <c r="J268" s="23"/>
      <c r="K268" s="23"/>
      <c r="L268" s="23"/>
      <c r="M268" s="23"/>
      <c r="N268" s="23"/>
      <c r="O268" s="23"/>
      <c r="P268" s="23"/>
      <c r="Q268" s="23"/>
      <c r="R268" s="23"/>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row>
    <row r="269" spans="1:58" s="12" customFormat="1" ht="16.5" customHeight="1">
      <c r="A269" s="95" t="s">
        <v>153</v>
      </c>
      <c r="B269" s="23"/>
      <c r="C269" s="23"/>
      <c r="D269" s="23"/>
      <c r="E269" s="23"/>
      <c r="F269" s="23"/>
      <c r="G269" s="23"/>
      <c r="H269" s="23"/>
      <c r="I269" s="23"/>
      <c r="J269" s="23"/>
      <c r="K269" s="23"/>
      <c r="L269" s="23"/>
      <c r="M269" s="23"/>
      <c r="N269" s="23"/>
      <c r="O269" s="23"/>
      <c r="P269" s="23"/>
      <c r="Q269" s="23"/>
      <c r="R269" s="23"/>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row>
    <row r="270" spans="1:58" s="12" customFormat="1" ht="6.75" customHeight="1">
      <c r="A270" s="23"/>
      <c r="B270" s="23"/>
      <c r="C270" s="23"/>
      <c r="D270" s="23"/>
      <c r="E270" s="23"/>
      <c r="F270" s="23"/>
      <c r="G270" s="23"/>
      <c r="H270" s="23"/>
      <c r="I270" s="23"/>
      <c r="J270" s="23"/>
      <c r="K270" s="23"/>
      <c r="L270" s="23"/>
      <c r="M270" s="23"/>
      <c r="N270" s="23"/>
      <c r="O270" s="23"/>
      <c r="P270" s="23"/>
      <c r="Q270" s="23"/>
      <c r="R270" s="23"/>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row>
    <row r="271" spans="1:58" ht="74.25" customHeight="1">
      <c r="A271" s="63"/>
      <c r="B271" s="294" t="s">
        <v>57</v>
      </c>
      <c r="C271" s="294" t="s">
        <v>59</v>
      </c>
      <c r="D271" s="294" t="s">
        <v>60</v>
      </c>
      <c r="E271" s="294" t="s">
        <v>61</v>
      </c>
      <c r="F271" s="294" t="s">
        <v>62</v>
      </c>
      <c r="G271" s="294" t="s">
        <v>63</v>
      </c>
      <c r="H271" s="294" t="s">
        <v>64</v>
      </c>
      <c r="I271" s="294" t="s">
        <v>33</v>
      </c>
      <c r="J271" s="106"/>
      <c r="K271" s="106"/>
      <c r="L271" s="106"/>
      <c r="M271" s="106"/>
      <c r="N271" s="106"/>
      <c r="O271" s="106"/>
      <c r="P271" s="106"/>
      <c r="Q271" s="106"/>
      <c r="R271" s="106"/>
      <c r="V271" s="293"/>
      <c r="W271" s="12"/>
      <c r="X271" s="24"/>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c r="BD271" s="293"/>
      <c r="BE271" s="293"/>
      <c r="BF271" s="293"/>
    </row>
    <row r="272" spans="1:58" ht="13.5" customHeight="1">
      <c r="A272" s="294" t="str">
        <f>Page_2!A51</f>
        <v>P0</v>
      </c>
      <c r="B272" s="110">
        <f>B61+B82+B96+B96+B125+B155+B184+B213</f>
        <v>0</v>
      </c>
      <c r="C272" s="111"/>
      <c r="D272" s="111"/>
      <c r="E272" s="111"/>
      <c r="F272" s="111"/>
      <c r="G272" s="111"/>
      <c r="H272" s="111"/>
      <c r="I272" s="112">
        <f>B272</f>
        <v>0</v>
      </c>
      <c r="J272" s="106"/>
      <c r="K272" s="106"/>
      <c r="L272" s="106"/>
      <c r="M272" s="106"/>
      <c r="N272" s="106"/>
      <c r="O272" s="106"/>
      <c r="P272" s="106"/>
      <c r="Q272" s="106"/>
      <c r="R272" s="106"/>
      <c r="V272" s="293"/>
      <c r="W272" s="12"/>
      <c r="X272" s="30"/>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row>
    <row r="273" spans="1:58" ht="13.5" customHeight="1">
      <c r="A273" s="294" t="str">
        <f>Page_2!A52</f>
        <v>P1</v>
      </c>
      <c r="B273" s="111"/>
      <c r="C273" s="110">
        <f t="shared" ref="C273:H279" si="54">C62+C83+C97+C126+C156+C185+C214</f>
        <v>0</v>
      </c>
      <c r="D273" s="110">
        <f t="shared" si="54"/>
        <v>0</v>
      </c>
      <c r="E273" s="110">
        <f t="shared" si="54"/>
        <v>0</v>
      </c>
      <c r="F273" s="110">
        <f t="shared" si="54"/>
        <v>0</v>
      </c>
      <c r="G273" s="110">
        <f t="shared" si="54"/>
        <v>0</v>
      </c>
      <c r="H273" s="110">
        <f t="shared" si="54"/>
        <v>0</v>
      </c>
      <c r="I273" s="112">
        <f>SUM(C273:H273)</f>
        <v>0</v>
      </c>
      <c r="J273" s="106"/>
      <c r="K273" s="106"/>
      <c r="L273" s="106"/>
      <c r="M273" s="106"/>
      <c r="N273" s="106"/>
      <c r="O273" s="106"/>
      <c r="P273" s="106"/>
      <c r="Q273" s="106"/>
      <c r="R273" s="106"/>
      <c r="V273" s="293"/>
      <c r="W273" s="12"/>
      <c r="X273" s="30"/>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row>
    <row r="274" spans="1:58" ht="13.5" customHeight="1">
      <c r="A274" s="294" t="str">
        <f>Page_2!A53</f>
        <v>P2</v>
      </c>
      <c r="B274" s="111"/>
      <c r="C274" s="110">
        <f t="shared" si="54"/>
        <v>0</v>
      </c>
      <c r="D274" s="110">
        <f t="shared" si="54"/>
        <v>0</v>
      </c>
      <c r="E274" s="110">
        <f t="shared" si="54"/>
        <v>0</v>
      </c>
      <c r="F274" s="110">
        <f t="shared" si="54"/>
        <v>0</v>
      </c>
      <c r="G274" s="110">
        <f t="shared" si="54"/>
        <v>0</v>
      </c>
      <c r="H274" s="110">
        <f t="shared" si="54"/>
        <v>0</v>
      </c>
      <c r="I274" s="112">
        <f t="shared" ref="I274:I279" si="55">SUM(C274:H274)</f>
        <v>0</v>
      </c>
      <c r="J274" s="106"/>
      <c r="K274" s="106"/>
      <c r="L274" s="106"/>
      <c r="M274" s="106"/>
      <c r="N274" s="106"/>
      <c r="O274" s="106"/>
      <c r="P274" s="106"/>
      <c r="Q274" s="106"/>
      <c r="R274" s="106"/>
      <c r="V274" s="293"/>
      <c r="W274" s="12"/>
      <c r="X274" s="30"/>
      <c r="Y274" s="293"/>
      <c r="Z274" s="293"/>
      <c r="AA274" s="293"/>
      <c r="AB274" s="293"/>
      <c r="AC274" s="293"/>
      <c r="AD274" s="293"/>
      <c r="AE274" s="293"/>
      <c r="AF274" s="293"/>
      <c r="AG274" s="293"/>
      <c r="AH274" s="293"/>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row>
    <row r="275" spans="1:58" ht="13.5" customHeight="1">
      <c r="A275" s="294" t="str">
        <f>Page_2!A54</f>
        <v>P3</v>
      </c>
      <c r="B275" s="111"/>
      <c r="C275" s="110">
        <f t="shared" si="54"/>
        <v>0</v>
      </c>
      <c r="D275" s="110">
        <f t="shared" si="54"/>
        <v>0</v>
      </c>
      <c r="E275" s="110">
        <f t="shared" si="54"/>
        <v>0</v>
      </c>
      <c r="F275" s="110">
        <f t="shared" si="54"/>
        <v>0</v>
      </c>
      <c r="G275" s="110">
        <f t="shared" si="54"/>
        <v>0</v>
      </c>
      <c r="H275" s="110">
        <f t="shared" si="54"/>
        <v>0</v>
      </c>
      <c r="I275" s="112">
        <f t="shared" si="55"/>
        <v>0</v>
      </c>
      <c r="J275" s="106"/>
      <c r="K275" s="106"/>
      <c r="L275" s="106"/>
      <c r="M275" s="106"/>
      <c r="N275" s="106"/>
      <c r="O275" s="106"/>
      <c r="P275" s="106"/>
      <c r="Q275" s="106"/>
      <c r="R275" s="106"/>
      <c r="V275" s="293"/>
      <c r="W275" s="12"/>
      <c r="X275" s="30"/>
      <c r="Y275" s="293"/>
      <c r="Z275" s="293"/>
      <c r="AA275" s="293"/>
      <c r="AB275" s="293"/>
      <c r="AC275" s="293"/>
      <c r="AD275" s="293"/>
      <c r="AE275" s="293"/>
      <c r="AF275" s="293"/>
      <c r="AG275" s="293"/>
      <c r="AH275" s="293"/>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row>
    <row r="276" spans="1:58" ht="13.5" customHeight="1">
      <c r="A276" s="294" t="str">
        <f>Page_2!A55</f>
        <v>P4</v>
      </c>
      <c r="B276" s="111"/>
      <c r="C276" s="110">
        <f t="shared" si="54"/>
        <v>0</v>
      </c>
      <c r="D276" s="110">
        <f t="shared" si="54"/>
        <v>0</v>
      </c>
      <c r="E276" s="110">
        <f t="shared" si="54"/>
        <v>0</v>
      </c>
      <c r="F276" s="110">
        <f t="shared" si="54"/>
        <v>0</v>
      </c>
      <c r="G276" s="110">
        <f t="shared" si="54"/>
        <v>0</v>
      </c>
      <c r="H276" s="110">
        <f t="shared" si="54"/>
        <v>0</v>
      </c>
      <c r="I276" s="112">
        <f t="shared" si="55"/>
        <v>0</v>
      </c>
      <c r="J276" s="106"/>
      <c r="K276" s="106"/>
      <c r="L276" s="106"/>
      <c r="M276" s="106"/>
      <c r="N276" s="106"/>
      <c r="O276" s="106"/>
      <c r="P276" s="106"/>
      <c r="Q276" s="106"/>
      <c r="R276" s="106"/>
      <c r="V276" s="293"/>
      <c r="W276" s="12"/>
      <c r="X276" s="30"/>
      <c r="Y276" s="293"/>
      <c r="Z276" s="293"/>
      <c r="AA276" s="293"/>
      <c r="AB276" s="293"/>
      <c r="AC276" s="293"/>
      <c r="AD276" s="293"/>
      <c r="AE276" s="293"/>
      <c r="AF276" s="293"/>
      <c r="AG276" s="293"/>
      <c r="AH276" s="293"/>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row>
    <row r="277" spans="1:58" ht="13.5" customHeight="1">
      <c r="A277" s="294" t="str">
        <f>Page_2!A56</f>
        <v>P5</v>
      </c>
      <c r="B277" s="111"/>
      <c r="C277" s="110">
        <f t="shared" si="54"/>
        <v>0</v>
      </c>
      <c r="D277" s="110">
        <f t="shared" si="54"/>
        <v>0</v>
      </c>
      <c r="E277" s="110">
        <f t="shared" si="54"/>
        <v>0</v>
      </c>
      <c r="F277" s="110">
        <f t="shared" si="54"/>
        <v>0</v>
      </c>
      <c r="G277" s="110">
        <f t="shared" si="54"/>
        <v>0</v>
      </c>
      <c r="H277" s="110">
        <f t="shared" si="54"/>
        <v>0</v>
      </c>
      <c r="I277" s="112">
        <f t="shared" si="55"/>
        <v>0</v>
      </c>
      <c r="J277" s="106"/>
      <c r="K277" s="106"/>
      <c r="L277" s="106"/>
      <c r="M277" s="106"/>
      <c r="N277" s="106"/>
      <c r="O277" s="106"/>
      <c r="P277" s="106"/>
      <c r="Q277" s="106"/>
      <c r="R277" s="106"/>
      <c r="V277" s="293"/>
      <c r="W277" s="12"/>
      <c r="X277" s="30"/>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row>
    <row r="278" spans="1:58" ht="13.5" customHeight="1">
      <c r="A278" s="294" t="str">
        <f>Page_2!A57</f>
        <v>P6</v>
      </c>
      <c r="B278" s="111"/>
      <c r="C278" s="110">
        <f t="shared" si="54"/>
        <v>0</v>
      </c>
      <c r="D278" s="110">
        <f t="shared" si="54"/>
        <v>0</v>
      </c>
      <c r="E278" s="110">
        <f t="shared" si="54"/>
        <v>0</v>
      </c>
      <c r="F278" s="110">
        <f t="shared" si="54"/>
        <v>0</v>
      </c>
      <c r="G278" s="110">
        <f t="shared" si="54"/>
        <v>0</v>
      </c>
      <c r="H278" s="110">
        <f t="shared" si="54"/>
        <v>0</v>
      </c>
      <c r="I278" s="112">
        <f t="shared" si="55"/>
        <v>0</v>
      </c>
      <c r="J278" s="106"/>
      <c r="K278" s="106"/>
      <c r="L278" s="106"/>
      <c r="M278" s="106"/>
      <c r="N278" s="106"/>
      <c r="O278" s="106"/>
      <c r="P278" s="106"/>
      <c r="Q278" s="106"/>
      <c r="R278" s="106"/>
      <c r="V278" s="293"/>
      <c r="W278" s="12"/>
      <c r="X278" s="30"/>
      <c r="Y278" s="293"/>
      <c r="Z278" s="293"/>
      <c r="AA278" s="293"/>
      <c r="AB278" s="293"/>
      <c r="AC278" s="293"/>
      <c r="AD278" s="293"/>
      <c r="AE278" s="293"/>
      <c r="AF278" s="293"/>
      <c r="AG278" s="293"/>
      <c r="AH278" s="293"/>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row>
    <row r="279" spans="1:58" ht="13.5" customHeight="1">
      <c r="A279" s="294" t="str">
        <f>Page_2!A58</f>
        <v>P7</v>
      </c>
      <c r="B279" s="111"/>
      <c r="C279" s="110">
        <f t="shared" si="54"/>
        <v>0</v>
      </c>
      <c r="D279" s="110">
        <f t="shared" si="54"/>
        <v>0</v>
      </c>
      <c r="E279" s="110">
        <f t="shared" si="54"/>
        <v>0</v>
      </c>
      <c r="F279" s="110">
        <f t="shared" si="54"/>
        <v>0</v>
      </c>
      <c r="G279" s="110">
        <f t="shared" si="54"/>
        <v>0</v>
      </c>
      <c r="H279" s="110">
        <f t="shared" si="54"/>
        <v>0</v>
      </c>
      <c r="I279" s="112">
        <f t="shared" si="55"/>
        <v>0</v>
      </c>
      <c r="J279" s="106"/>
      <c r="K279" s="106"/>
      <c r="L279" s="106"/>
      <c r="M279" s="106"/>
      <c r="N279" s="106"/>
      <c r="O279" s="106"/>
      <c r="P279" s="106"/>
      <c r="Q279" s="106"/>
      <c r="R279" s="106"/>
      <c r="V279" s="293"/>
      <c r="W279" s="12"/>
      <c r="X279" s="30"/>
      <c r="Y279" s="293"/>
      <c r="Z279" s="293"/>
      <c r="AA279" s="293"/>
      <c r="AB279" s="293"/>
      <c r="AC279" s="293"/>
      <c r="AD279" s="293"/>
      <c r="AE279" s="293"/>
      <c r="AF279" s="293"/>
      <c r="AG279" s="293"/>
      <c r="AH279" s="293"/>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row>
    <row r="280" spans="1:58" ht="36" customHeight="1">
      <c r="A280" s="65" t="s">
        <v>154</v>
      </c>
      <c r="B280" s="105">
        <f>SUM(B$272:B$279)</f>
        <v>0</v>
      </c>
      <c r="C280" s="105">
        <f t="shared" ref="C280:H280" si="56">SUM(C$272:C$279)</f>
        <v>0</v>
      </c>
      <c r="D280" s="105">
        <f t="shared" si="56"/>
        <v>0</v>
      </c>
      <c r="E280" s="105">
        <f t="shared" si="56"/>
        <v>0</v>
      </c>
      <c r="F280" s="105">
        <f t="shared" si="56"/>
        <v>0</v>
      </c>
      <c r="G280" s="105">
        <f t="shared" si="56"/>
        <v>0</v>
      </c>
      <c r="H280" s="105">
        <f t="shared" si="56"/>
        <v>0</v>
      </c>
      <c r="I280" s="105">
        <f>SUM(I$272:I$279)</f>
        <v>0</v>
      </c>
      <c r="J280" s="106"/>
      <c r="K280" s="106"/>
      <c r="L280" s="106"/>
      <c r="M280" s="106"/>
      <c r="N280" s="106"/>
      <c r="O280" s="106"/>
      <c r="P280" s="106"/>
      <c r="Q280" s="106"/>
      <c r="R280" s="106"/>
      <c r="V280" s="293"/>
      <c r="W280" s="12"/>
      <c r="X280" s="30"/>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3"/>
      <c r="AV280" s="293"/>
      <c r="AW280" s="293"/>
      <c r="AX280" s="293"/>
      <c r="AY280" s="293"/>
      <c r="AZ280" s="293"/>
      <c r="BA280" s="293"/>
      <c r="BB280" s="293"/>
      <c r="BC280" s="293"/>
      <c r="BD280" s="293"/>
      <c r="BE280" s="293"/>
      <c r="BF280" s="293"/>
    </row>
    <row r="281" spans="1:58" ht="31.5" customHeight="1">
      <c r="A281" s="65" t="s">
        <v>150</v>
      </c>
      <c r="B281" s="117">
        <f>B264</f>
        <v>0</v>
      </c>
      <c r="C281" s="117">
        <f>C264</f>
        <v>0</v>
      </c>
      <c r="D281" s="117">
        <f t="shared" ref="D281:H281" si="57">D264</f>
        <v>0</v>
      </c>
      <c r="E281" s="117">
        <f t="shared" si="57"/>
        <v>0</v>
      </c>
      <c r="F281" s="117">
        <f t="shared" si="57"/>
        <v>0</v>
      </c>
      <c r="G281" s="117">
        <f t="shared" si="57"/>
        <v>0</v>
      </c>
      <c r="H281" s="117">
        <f t="shared" si="57"/>
        <v>0</v>
      </c>
      <c r="I281" s="118">
        <f>I264</f>
        <v>0</v>
      </c>
      <c r="J281" s="106"/>
      <c r="K281" s="106"/>
      <c r="L281" s="106"/>
      <c r="M281" s="106"/>
      <c r="N281" s="106"/>
      <c r="O281" s="106"/>
      <c r="P281" s="106"/>
      <c r="Q281" s="106"/>
      <c r="R281" s="106"/>
      <c r="V281" s="293"/>
      <c r="W281" s="12"/>
      <c r="X281" s="30"/>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row>
    <row r="282" spans="1:58" ht="54" customHeight="1">
      <c r="A282" s="65" t="s">
        <v>173</v>
      </c>
      <c r="B282" s="119">
        <f>B265</f>
        <v>0</v>
      </c>
      <c r="C282" s="119">
        <f>C265</f>
        <v>0</v>
      </c>
      <c r="D282" s="119">
        <f>D265</f>
        <v>0</v>
      </c>
      <c r="E282" s="119">
        <f>E265</f>
        <v>0</v>
      </c>
      <c r="F282" s="119">
        <f>F265</f>
        <v>0</v>
      </c>
      <c r="G282" s="119">
        <f>G265</f>
        <v>0</v>
      </c>
      <c r="H282" s="119">
        <f>H265</f>
        <v>0</v>
      </c>
      <c r="I282" s="119">
        <f>I265</f>
        <v>0</v>
      </c>
      <c r="J282" s="106"/>
      <c r="K282" s="106"/>
      <c r="L282" s="106"/>
      <c r="M282" s="106"/>
      <c r="N282" s="106"/>
      <c r="O282" s="106"/>
      <c r="P282" s="106"/>
      <c r="Q282" s="106"/>
      <c r="R282" s="106"/>
      <c r="V282" s="293"/>
      <c r="W282" s="12"/>
      <c r="X282" s="30"/>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3"/>
      <c r="AV282" s="293"/>
      <c r="AW282" s="293"/>
      <c r="AX282" s="293"/>
      <c r="AY282" s="293"/>
      <c r="AZ282" s="293"/>
      <c r="BA282" s="293"/>
      <c r="BB282" s="293"/>
      <c r="BC282" s="293"/>
      <c r="BD282" s="293"/>
      <c r="BE282" s="293"/>
      <c r="BF282" s="293"/>
    </row>
    <row r="283" spans="1:58" s="12" customFormat="1" ht="29.25" customHeight="1">
      <c r="A283" s="65" t="s">
        <v>54</v>
      </c>
      <c r="B283" s="119">
        <f>B266</f>
        <v>0</v>
      </c>
      <c r="C283" s="119">
        <f t="shared" ref="C283:H283" si="58">C266</f>
        <v>0</v>
      </c>
      <c r="D283" s="119">
        <f t="shared" si="58"/>
        <v>0</v>
      </c>
      <c r="E283" s="119">
        <f t="shared" si="58"/>
        <v>0</v>
      </c>
      <c r="F283" s="119">
        <f t="shared" si="58"/>
        <v>0</v>
      </c>
      <c r="G283" s="119">
        <f t="shared" si="58"/>
        <v>0</v>
      </c>
      <c r="H283" s="119">
        <f t="shared" si="58"/>
        <v>0</v>
      </c>
      <c r="I283" s="119">
        <f>I266</f>
        <v>0</v>
      </c>
      <c r="J283" s="109"/>
      <c r="K283" s="109"/>
      <c r="L283" s="109"/>
      <c r="M283" s="109"/>
      <c r="N283" s="109"/>
      <c r="O283" s="109"/>
      <c r="P283" s="109"/>
      <c r="Q283" s="109"/>
      <c r="R283" s="109"/>
      <c r="S283" s="24"/>
      <c r="T283" s="24"/>
      <c r="U283" s="24"/>
      <c r="V283" s="24"/>
      <c r="W283" s="24"/>
      <c r="X283" s="24"/>
      <c r="Y283" s="24"/>
      <c r="Z283" s="24"/>
      <c r="AA283" s="24"/>
      <c r="AB283" s="24"/>
      <c r="AC283" s="293"/>
      <c r="AD283" s="293"/>
      <c r="AE283" s="293"/>
      <c r="AF283" s="293"/>
      <c r="AG283" s="293"/>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row>
    <row r="284" spans="1:58" s="12" customFormat="1" ht="32.25" customHeight="1">
      <c r="A284" s="128" t="s">
        <v>82</v>
      </c>
      <c r="B284" s="129">
        <f t="shared" ref="B284:I284" si="59">B280-B281-B282</f>
        <v>0</v>
      </c>
      <c r="C284" s="129">
        <f t="shared" si="59"/>
        <v>0</v>
      </c>
      <c r="D284" s="129">
        <f t="shared" si="59"/>
        <v>0</v>
      </c>
      <c r="E284" s="129">
        <f t="shared" si="59"/>
        <v>0</v>
      </c>
      <c r="F284" s="129">
        <f t="shared" si="59"/>
        <v>0</v>
      </c>
      <c r="G284" s="129">
        <f t="shared" si="59"/>
        <v>0</v>
      </c>
      <c r="H284" s="129">
        <f t="shared" si="59"/>
        <v>0</v>
      </c>
      <c r="I284" s="129">
        <f t="shared" si="59"/>
        <v>0</v>
      </c>
      <c r="J284" s="23"/>
      <c r="K284" s="23"/>
      <c r="L284" s="23"/>
      <c r="M284" s="23"/>
      <c r="N284" s="23"/>
      <c r="O284" s="23"/>
      <c r="P284" s="23"/>
      <c r="Q284" s="23"/>
      <c r="R284" s="23"/>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row>
    <row r="285" spans="1:58" ht="17.25" customHeight="1">
      <c r="B285" s="5"/>
      <c r="C285" s="5"/>
      <c r="D285" s="5"/>
      <c r="E285" s="5"/>
      <c r="F285" s="5"/>
      <c r="G285" s="5"/>
      <c r="H285" s="5"/>
      <c r="I285" s="5"/>
      <c r="J285" s="5"/>
      <c r="K285" s="5"/>
      <c r="L285" s="5"/>
      <c r="M285" s="5"/>
      <c r="N285" s="5"/>
    </row>
    <row r="286" spans="1:58" ht="15" customHeight="1">
      <c r="J286" s="7"/>
      <c r="K286" s="7"/>
      <c r="L286" s="7"/>
      <c r="M286" s="7"/>
      <c r="N286" s="7"/>
      <c r="O286" s="1"/>
      <c r="P286" s="1"/>
      <c r="Q286" s="1"/>
      <c r="R286" s="1"/>
    </row>
  </sheetData>
  <sheetProtection password="CB13" sheet="1" objects="1" scenarios="1" formatCells="0" formatColumns="0" formatRows="0" insertRows="0" insertHyperlinks="0" autoFilter="0" pivotTables="0"/>
  <dataConsolidate/>
  <mergeCells count="247">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31:B31"/>
    <mergeCell ref="A36:M36"/>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BB47:BE47"/>
    <mergeCell ref="BF47:BF48"/>
    <mergeCell ref="B48:C48"/>
    <mergeCell ref="E48:F48"/>
    <mergeCell ref="V47:Y47"/>
    <mergeCell ref="Z47:AC47"/>
    <mergeCell ref="AD47:AG47"/>
    <mergeCell ref="AH47:AK47"/>
    <mergeCell ref="AL47:AO47"/>
    <mergeCell ref="AP47:AS47"/>
    <mergeCell ref="AT47:AW47"/>
    <mergeCell ref="AX47:BA47"/>
    <mergeCell ref="E53:F53"/>
    <mergeCell ref="B54:C54"/>
    <mergeCell ref="E54:F54"/>
    <mergeCell ref="B55:C55"/>
    <mergeCell ref="E55:F55"/>
    <mergeCell ref="T43:U43"/>
    <mergeCell ref="K63:L69"/>
    <mergeCell ref="N63:O69"/>
    <mergeCell ref="T44:U44"/>
    <mergeCell ref="T45:U45"/>
    <mergeCell ref="T65:U65"/>
    <mergeCell ref="T66:U66"/>
    <mergeCell ref="T67:U67"/>
    <mergeCell ref="T68:U68"/>
    <mergeCell ref="T69:U69"/>
    <mergeCell ref="T83:U83"/>
    <mergeCell ref="T84:U84"/>
    <mergeCell ref="T85:U85"/>
    <mergeCell ref="T86:U86"/>
    <mergeCell ref="T87:U87"/>
    <mergeCell ref="T88:U88"/>
    <mergeCell ref="A73:C73"/>
    <mergeCell ref="A74:C74"/>
    <mergeCell ref="A76:O76"/>
    <mergeCell ref="A80:P80"/>
    <mergeCell ref="T81:U81"/>
    <mergeCell ref="T82:U82"/>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96:U96"/>
    <mergeCell ref="BF111:BF112"/>
    <mergeCell ref="B113:F113"/>
    <mergeCell ref="B114:F114"/>
    <mergeCell ref="V111:Y111"/>
    <mergeCell ref="Z111:AC111"/>
    <mergeCell ref="AD111:AG111"/>
    <mergeCell ref="AH111:AK111"/>
    <mergeCell ref="AL111:AO111"/>
    <mergeCell ref="AP111:AS11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BF141:BF142"/>
    <mergeCell ref="B143:D143"/>
    <mergeCell ref="E143:F143"/>
    <mergeCell ref="V141:Y141"/>
    <mergeCell ref="Z141:AC141"/>
    <mergeCell ref="AD141:AG141"/>
    <mergeCell ref="AH141:AK141"/>
    <mergeCell ref="AL141:AO141"/>
    <mergeCell ref="AP141:AS141"/>
    <mergeCell ref="B146:D146"/>
    <mergeCell ref="E146:F146"/>
    <mergeCell ref="B147:D147"/>
    <mergeCell ref="E147:F147"/>
    <mergeCell ref="B148:D148"/>
    <mergeCell ref="E148:F148"/>
    <mergeCell ref="B152:D152"/>
    <mergeCell ref="E152:F152"/>
    <mergeCell ref="N157:O163"/>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E209:F209"/>
    <mergeCell ref="E203:F203"/>
    <mergeCell ref="B204:D204"/>
    <mergeCell ref="E204:F204"/>
    <mergeCell ref="B205:D205"/>
    <mergeCell ref="E205:F205"/>
    <mergeCell ref="B206:D206"/>
    <mergeCell ref="E206:F206"/>
    <mergeCell ref="B203:D203"/>
    <mergeCell ref="B210:D210"/>
    <mergeCell ref="E210:F210"/>
    <mergeCell ref="N215:O221"/>
    <mergeCell ref="A227:O227"/>
    <mergeCell ref="A228:A239"/>
    <mergeCell ref="B228:F229"/>
    <mergeCell ref="G228:G229"/>
    <mergeCell ref="H228:O228"/>
    <mergeCell ref="B232:F232"/>
    <mergeCell ref="B233:F233"/>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BB228:BE228"/>
    <mergeCell ref="BF228:BF229"/>
    <mergeCell ref="B230:F230"/>
    <mergeCell ref="B231:F231"/>
    <mergeCell ref="V228:Y228"/>
    <mergeCell ref="Z228:AC228"/>
    <mergeCell ref="AD228:AG228"/>
    <mergeCell ref="AH228:AK228"/>
    <mergeCell ref="AL228:AO228"/>
    <mergeCell ref="AP228:AS228"/>
    <mergeCell ref="N244:O250"/>
    <mergeCell ref="B234:F234"/>
    <mergeCell ref="B235:F235"/>
    <mergeCell ref="B236:F236"/>
    <mergeCell ref="B237:F237"/>
    <mergeCell ref="B238:F238"/>
    <mergeCell ref="B239:F239"/>
    <mergeCell ref="AT228:AW228"/>
    <mergeCell ref="AX228:BA228"/>
  </mergeCells>
  <conditionalFormatting sqref="I163">
    <cfRule type="cellIs" dxfId="11" priority="3" stopIfTrue="1" operator="notEqual">
      <formula>$O$153</formula>
    </cfRule>
  </conditionalFormatting>
  <conditionalFormatting sqref="D32">
    <cfRule type="cellIs" dxfId="10" priority="1" stopIfTrue="1" operator="notEqual">
      <formula>$D$13</formula>
    </cfRule>
  </conditionalFormatting>
  <dataValidations count="30">
    <dataValidation allowBlank="1" showErrorMessage="1" promptTitle="Menù a tendina / Menu déroulant" prompt="Seleziona una delle opzioni / Choisissez une option" sqref="E143:F152 B230:F239 E172:F181 G49:G58 E201:F210"/>
    <dataValidation allowBlank="1" showInputMessage="1" showErrorMessage="1" promptTitle="Attenzione / Attention:" prompt="Seleziona una delle opzioni WP e/o Periodo per ogni voce di spesa / Select one of the option WP and/or Period per each single budget line" sqref="I251"/>
    <dataValidation type="list" allowBlank="1" showInputMessage="1" showErrorMessage="1" promptTitle="Menù a tendina / Dropdown menu" prompt="Seleziona una delle opzioni / select one option" sqref="D21">
      <formula1>$F$18:$F$20</formula1>
    </dataValidation>
    <dataValidation allowBlank="1" showInputMessage="1" showErrorMessage="1" prompt="Si calcola automaticamente, al netto di eventuali entrate nette e cofinanziamento aggiuntivo / Automatically calculated, considering the eventually net revenue + additional co-financing" sqref="D14"/>
    <dataValidation allowBlank="1" showErrorMessage="1" prompt="Dato preimpostato, editabile_x000a_" sqref="O92:R92"/>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dataValidation allowBlank="1" showInputMessage="1" showErrorMessage="1" promptTitle="Attenzione / Attention:" prompt="MAX 40%" sqref="P59:R59"/>
    <dataValidation type="list" operator="equal" allowBlank="1" showInputMessage="1" showErrorMessage="1" promptTitle="Menù a tendina / Dropdown menu" prompt="Seleziona una delle opzioni / select one option" sqref="D6:E6">
      <formula1>$F$3:$F$4</formula1>
    </dataValidation>
    <dataValidation type="list" operator="equal" allowBlank="1" showInputMessage="1" promptTitle="Menù a tendina / Dropdown menu" prompt="Seleziona una delle opzioni / Select one option" sqref="D7:E7">
      <formula1>$F$6:$F$7</formula1>
    </dataValidation>
    <dataValidation allowBlank="1" showInputMessage="1" showErrorMessage="1" prompt="Elencare i contratti con gli esperti esterni e fornitori di servizi e descrivere il loro legame con le attività di progetto / list the contracts with the external expertise and services and describes their connection with the project activities _x000a_" sqref="B143:D152"/>
    <dataValidation allowBlank="1" showInputMessage="1" showErrorMessage="1" prompt="Elencare e giustificare i viaggi previsti / list and justify the travel and accomodation costs" sqref="B113:F122"/>
    <dataValidation allowBlank="1" showInputMessage="1" showErrorMessage="1" prompt="Elencare e giustificare l’impiego di attrezzature per il progetto / List and justify the use of equipment for the project _x000a__x000a_" sqref="B172:D181"/>
    <dataValidation allowBlank="1" showInputMessage="1" showErrorMessage="1" prompt="Elencare e giustificare le infrastrutture compresi la proprietà e gli obiettivi futuri dell’investimento / Veuillez lister et justifier l’investissement y compris la propriété et objectifs futurs de l’investissement_x000a__x000a_" sqref="B201:D210"/>
    <dataValidation allowBlank="1" showInputMessage="1" showErrorMessage="1" prompt="Calcolato automaticamente / automatically calculated" sqref="D16"/>
    <dataValidation errorStyle="warning" allowBlank="1" showInputMessage="1" showErrorMessage="1" sqref="K130 O240"/>
    <dataValidation type="list" allowBlank="1" showInputMessage="1" showErrorMessage="1" promptTitle="Menù a tendina / Dropdown menu" prompt="Seleziona una delle opzioni / select one option" sqref="B28:B29">
      <formula1>$E$28:$E$29</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dataValidation type="list" allowBlank="1" showInputMessage="1" showErrorMessage="1" promptTitle="Menù a tendina / Dropdown menu" prompt="Seleziona una delle opzioni / select one option" sqref="D40">
      <formula1>$E$39:$E$40</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72:H181 H49:H58 H201:H210 H113:H122 H143:H152 H230:H239">
      <formula1>$Y$30:$Y$31</formula1>
    </dataValidation>
    <dataValidation type="list" allowBlank="1" showInputMessage="1" showErrorMessage="1" promptTitle="Menù a tendina / Dropdown menu" prompt="Seleziona una delle opzioni / Select one option" sqref="K230:K239 K49:K58 K143:K152 K172:K181 K113:K122 K201:K210">
      <formula1>$S$30:$S$45</formula1>
    </dataValidation>
    <dataValidation type="list" allowBlank="1" showInputMessage="1" showErrorMessage="1" promptTitle="Menù a tendina / Dropdown menu" prompt="Seleziona una delle opzioni / Select one option" sqref="B49:C58">
      <formula1>$T$30:$T$36</formula1>
    </dataValidation>
    <dataValidation type="list" allowBlank="1" showInputMessage="1" showErrorMessage="1" promptTitle="Menù a tendina / Dropdown menu" prompt="Seleziona una delle opzioni / select one option" sqref="D49:D58">
      <formula1>$U$30:$U$31</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dataValidation type="list" allowBlank="1" showInputMessage="1" showErrorMessage="1" prompt="Selezionare, se applicabile, il 50% del FESR in caso di PMI - Art. 20 del Reg.(UE) n.651/2014  (cfr. Manuale par.9.6.4) / Select, if applicable, 50% ERDFin case of SMEs - Art. 20 Reg.(UE)651/2014 (ref. manual par. 9.6.4)" sqref="D15">
      <formula1>$F$14:$F$15</formula1>
    </dataValidation>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52" max="15" man="1"/>
    <brk id="267" max="15" man="1"/>
  </rowBreaks>
  <ignoredErrors>
    <ignoredError sqref="C26:C31 O60 K63" evalError="1"/>
    <ignoredError sqref="O49:O58 O113:O123 O143:O153 O172:O182 O201:O211 O230:O240" unlockedFormula="1"/>
    <ignoredError sqref="I90 I133 I163 I192 I221 I250 I263" formula="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promptTitle="Menù a tendina / Dropdown menu" prompt="Seleziona una delle opzioni / Select one option">
          <x14:formula1>
            <xm:f>Page_2!$A$35:$A$41</xm:f>
          </x14:formula1>
          <xm:sqref>I49:I58 I113:I122 I143:I152 I172:I181 I201:I210 I230:I239</xm:sqref>
        </x14:dataValidation>
        <x14:dataValidation type="list" allowBlank="1" showInputMessage="1" showErrorMessage="1" promptTitle="Menù a tendina / Dropdrown menu" prompt="Seleziona una delle opzioni / Select one option">
          <x14:formula1>
            <xm:f>Page_2!$A$51:$A$58</xm:f>
          </x14:formula1>
          <xm:sqref>J49:J58 J113:J122 J143:J152 J172:J181 J201:J210 J230:J239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dimension ref="A1:IZ286"/>
  <sheetViews>
    <sheetView view="pageBreakPreview" zoomScale="70" zoomScaleNormal="80" zoomScaleSheetLayoutView="70" zoomScalePageLayoutView="85" workbookViewId="0">
      <selection activeCell="H4" sqref="H4"/>
    </sheetView>
  </sheetViews>
  <sheetFormatPr defaultColWidth="9.140625" defaultRowHeight="15" customHeight="1"/>
  <cols>
    <col min="1" max="1" width="33.28515625" style="2" customWidth="1"/>
    <col min="2" max="2" width="13.28515625" style="2" customWidth="1"/>
    <col min="3" max="3" width="14.42578125" style="2" customWidth="1"/>
    <col min="4" max="4" width="17.140625" style="2" customWidth="1"/>
    <col min="5" max="5" width="14.5703125" style="2" customWidth="1"/>
    <col min="6" max="6" width="14.28515625" style="2" customWidth="1"/>
    <col min="7" max="7" width="14" style="2" customWidth="1"/>
    <col min="8" max="8" width="14.7109375" style="2" customWidth="1"/>
    <col min="9" max="9" width="15.7109375" style="2" customWidth="1"/>
    <col min="10" max="10" width="14.28515625" style="2" customWidth="1"/>
    <col min="11" max="11" width="19.85546875" style="2" customWidth="1"/>
    <col min="12" max="12" width="14.140625" style="2" customWidth="1"/>
    <col min="13" max="14" width="14.5703125" style="2" customWidth="1"/>
    <col min="15" max="16" width="17.28515625" style="2" customWidth="1"/>
    <col min="17" max="18" width="17.28515625" style="2" hidden="1" customWidth="1"/>
    <col min="19" max="19" width="10.42578125" style="2" hidden="1" customWidth="1"/>
    <col min="20" max="20" width="9" style="2" hidden="1" customWidth="1"/>
    <col min="21" max="21" width="6.85546875" style="2" hidden="1" customWidth="1"/>
    <col min="22" max="25" width="13.140625" style="2" hidden="1" customWidth="1"/>
    <col min="26" max="58" width="13.140625" style="2" customWidth="1"/>
    <col min="59" max="16384" width="9.140625" style="2"/>
  </cols>
  <sheetData>
    <row r="1" spans="1:18" ht="18" customHeight="1">
      <c r="A1" s="95" t="s">
        <v>98</v>
      </c>
      <c r="B1" s="1"/>
      <c r="C1" s="1"/>
      <c r="D1" s="1"/>
      <c r="E1" s="1"/>
      <c r="F1" s="1"/>
      <c r="G1" s="1"/>
      <c r="H1" s="1"/>
      <c r="I1" s="1"/>
      <c r="J1" s="1"/>
      <c r="K1" s="1"/>
      <c r="L1" s="1"/>
      <c r="M1" s="1"/>
      <c r="N1" s="1"/>
      <c r="O1" s="1"/>
      <c r="P1" s="1"/>
      <c r="Q1" s="1"/>
      <c r="R1" s="1"/>
    </row>
    <row r="2" spans="1:18" ht="10.5" customHeight="1">
      <c r="A2" s="3"/>
      <c r="B2" s="4"/>
      <c r="C2" s="4"/>
      <c r="D2" s="4"/>
      <c r="E2" s="4"/>
      <c r="F2" s="4"/>
      <c r="G2" s="4"/>
      <c r="H2" s="4"/>
      <c r="I2" s="4"/>
      <c r="J2" s="4"/>
      <c r="K2" s="4"/>
      <c r="L2" s="4"/>
      <c r="M2" s="4"/>
      <c r="N2" s="4"/>
      <c r="O2" s="1"/>
      <c r="P2" s="1"/>
      <c r="Q2" s="1"/>
      <c r="R2" s="1"/>
    </row>
    <row r="3" spans="1:18" ht="30" customHeight="1">
      <c r="A3" s="385" t="s">
        <v>96</v>
      </c>
      <c r="B3" s="385"/>
      <c r="C3" s="385"/>
      <c r="D3" s="386"/>
      <c r="E3" s="386"/>
      <c r="F3" s="68" t="s">
        <v>2</v>
      </c>
      <c r="G3" s="69"/>
      <c r="H3" s="67"/>
      <c r="I3" s="67"/>
      <c r="J3" s="5"/>
      <c r="K3" s="5"/>
      <c r="L3" s="5"/>
      <c r="M3" s="5"/>
      <c r="N3" s="5"/>
      <c r="O3" s="1"/>
      <c r="P3" s="1"/>
      <c r="Q3" s="1"/>
      <c r="R3" s="1"/>
    </row>
    <row r="4" spans="1:18" ht="15" customHeight="1">
      <c r="A4" s="387" t="s">
        <v>97</v>
      </c>
      <c r="B4" s="387"/>
      <c r="C4" s="387"/>
      <c r="D4" s="388" t="str">
        <f>Page_2!A20</f>
        <v>PP4</v>
      </c>
      <c r="E4" s="388"/>
      <c r="F4" s="68" t="s">
        <v>53</v>
      </c>
      <c r="G4" s="69"/>
      <c r="H4" s="67"/>
      <c r="I4" s="67"/>
      <c r="J4" s="5"/>
      <c r="K4" s="5"/>
      <c r="L4" s="5"/>
      <c r="M4" s="5"/>
      <c r="N4" s="5"/>
      <c r="O4" s="1"/>
      <c r="P4" s="1"/>
      <c r="Q4" s="1"/>
      <c r="R4" s="1"/>
    </row>
    <row r="5" spans="1:18" ht="15" customHeight="1">
      <c r="A5" s="387" t="s">
        <v>190</v>
      </c>
      <c r="B5" s="387"/>
      <c r="C5" s="387"/>
      <c r="D5" s="386"/>
      <c r="E5" s="386"/>
      <c r="F5" s="68" t="s">
        <v>5</v>
      </c>
      <c r="G5" s="69"/>
      <c r="H5" s="67"/>
      <c r="I5" s="67"/>
      <c r="J5" s="5"/>
      <c r="K5" s="5"/>
      <c r="L5" s="5"/>
      <c r="M5" s="5"/>
      <c r="N5" s="5"/>
      <c r="O5" s="1"/>
      <c r="P5" s="1"/>
      <c r="Q5" s="1"/>
      <c r="R5" s="1"/>
    </row>
    <row r="6" spans="1:18" ht="15" customHeight="1">
      <c r="A6" s="387" t="s">
        <v>48</v>
      </c>
      <c r="B6" s="387"/>
      <c r="C6" s="387"/>
      <c r="D6" s="386"/>
      <c r="E6" s="386"/>
      <c r="F6" s="68" t="s">
        <v>7</v>
      </c>
      <c r="G6" s="69"/>
      <c r="H6" s="67"/>
      <c r="I6" s="67"/>
      <c r="J6" s="5"/>
      <c r="K6" s="5"/>
      <c r="L6" s="5"/>
      <c r="M6" s="5"/>
      <c r="N6" s="5"/>
      <c r="O6" s="1"/>
      <c r="P6" s="1"/>
      <c r="Q6" s="1"/>
      <c r="R6" s="1"/>
    </row>
    <row r="7" spans="1:18" ht="32.25" customHeight="1">
      <c r="A7" s="387" t="s">
        <v>49</v>
      </c>
      <c r="B7" s="387"/>
      <c r="C7" s="387"/>
      <c r="D7" s="386"/>
      <c r="E7" s="386"/>
      <c r="F7" s="68" t="s">
        <v>54</v>
      </c>
      <c r="G7" s="70"/>
      <c r="H7" s="67"/>
      <c r="I7" s="67"/>
      <c r="J7" s="301"/>
      <c r="K7" s="301"/>
      <c r="L7" s="5"/>
      <c r="M7" s="5"/>
      <c r="N7" s="5"/>
      <c r="O7" s="1"/>
      <c r="P7" s="1"/>
      <c r="Q7" s="1"/>
      <c r="R7" s="1"/>
    </row>
    <row r="8" spans="1:18" ht="12.75" customHeight="1">
      <c r="A8" s="1"/>
      <c r="B8" s="1"/>
      <c r="C8" s="6"/>
      <c r="D8" s="1"/>
      <c r="E8" s="1"/>
      <c r="F8" s="1"/>
      <c r="G8" s="1"/>
      <c r="H8" s="1"/>
      <c r="I8" s="7"/>
      <c r="J8" s="1"/>
      <c r="K8" s="1"/>
      <c r="L8" s="1"/>
      <c r="M8" s="1"/>
      <c r="N8" s="1"/>
      <c r="O8" s="1"/>
      <c r="P8" s="1"/>
      <c r="Q8" s="1"/>
      <c r="R8" s="1"/>
    </row>
    <row r="9" spans="1:18" ht="12.75" customHeight="1">
      <c r="A9" s="1"/>
      <c r="B9" s="1"/>
      <c r="C9" s="1"/>
      <c r="D9" s="1"/>
      <c r="E9" s="1"/>
      <c r="F9" s="1"/>
      <c r="G9" s="1"/>
      <c r="H9" s="1"/>
      <c r="I9" s="7"/>
      <c r="J9" s="1"/>
      <c r="K9" s="1"/>
      <c r="L9" s="1"/>
      <c r="M9" s="1"/>
      <c r="N9" s="1"/>
      <c r="O9" s="1"/>
      <c r="P9" s="1"/>
      <c r="Q9" s="1"/>
      <c r="R9" s="1"/>
    </row>
    <row r="10" spans="1:18" ht="16.5" customHeight="1">
      <c r="A10" s="95" t="s">
        <v>99</v>
      </c>
      <c r="B10" s="1"/>
      <c r="C10" s="1"/>
      <c r="D10" s="1"/>
      <c r="E10" s="1"/>
      <c r="F10" s="1"/>
      <c r="G10" s="1"/>
      <c r="H10" s="1"/>
      <c r="I10" s="7"/>
      <c r="J10" s="1"/>
      <c r="K10" s="1"/>
      <c r="L10" s="1"/>
      <c r="M10" s="1"/>
      <c r="N10" s="1"/>
      <c r="O10" s="1"/>
      <c r="P10" s="1"/>
      <c r="Q10" s="1"/>
      <c r="R10" s="1"/>
    </row>
    <row r="11" spans="1:18" ht="3.75" customHeight="1">
      <c r="A11" s="8"/>
      <c r="B11" s="1"/>
      <c r="C11" s="1"/>
      <c r="D11" s="1"/>
      <c r="E11" s="1"/>
      <c r="F11" s="1"/>
      <c r="G11" s="1"/>
      <c r="H11" s="1"/>
      <c r="I11" s="7"/>
      <c r="J11" s="1"/>
      <c r="K11" s="1"/>
      <c r="L11" s="1"/>
      <c r="M11" s="1"/>
      <c r="N11" s="1"/>
      <c r="O11" s="1"/>
      <c r="P11" s="1"/>
      <c r="Q11" s="1"/>
      <c r="R11" s="1"/>
    </row>
    <row r="12" spans="1:18" ht="18.75" customHeight="1">
      <c r="A12" s="387" t="s">
        <v>40</v>
      </c>
      <c r="B12" s="387"/>
      <c r="C12" s="387"/>
      <c r="D12" s="71">
        <f>D14*D15</f>
        <v>0</v>
      </c>
      <c r="E12" s="1"/>
      <c r="F12" s="1"/>
      <c r="G12" s="1"/>
      <c r="H12" s="1"/>
      <c r="I12" s="7"/>
      <c r="J12" s="1"/>
      <c r="K12" s="1"/>
      <c r="L12" s="1"/>
      <c r="M12" s="1"/>
      <c r="N12" s="1"/>
      <c r="O12" s="1"/>
      <c r="P12" s="1"/>
      <c r="Q12" s="1"/>
      <c r="R12" s="1"/>
    </row>
    <row r="13" spans="1:18" ht="27.75" customHeight="1">
      <c r="A13" s="387" t="s">
        <v>176</v>
      </c>
      <c r="B13" s="387"/>
      <c r="C13" s="387"/>
      <c r="D13" s="72">
        <f>D14-D12</f>
        <v>0</v>
      </c>
      <c r="E13" s="5"/>
      <c r="F13" s="1"/>
      <c r="G13" s="1"/>
      <c r="H13" s="1"/>
      <c r="I13" s="7"/>
      <c r="J13" s="1"/>
      <c r="K13" s="1"/>
      <c r="L13" s="1"/>
      <c r="M13" s="1"/>
      <c r="N13" s="1"/>
      <c r="O13" s="1"/>
      <c r="P13" s="1"/>
      <c r="Q13" s="1"/>
      <c r="R13" s="1"/>
    </row>
    <row r="14" spans="1:18" ht="27.75" customHeight="1">
      <c r="A14" s="387" t="s">
        <v>56</v>
      </c>
      <c r="B14" s="387"/>
      <c r="C14" s="387"/>
      <c r="D14" s="72">
        <f>I267</f>
        <v>0</v>
      </c>
      <c r="E14" s="5"/>
      <c r="F14" s="310">
        <v>0.85</v>
      </c>
      <c r="G14" s="1"/>
      <c r="H14" s="1"/>
      <c r="I14" s="7"/>
      <c r="J14" s="1"/>
      <c r="K14" s="1"/>
      <c r="L14" s="1"/>
      <c r="M14" s="1"/>
      <c r="N14" s="1"/>
      <c r="O14" s="1"/>
      <c r="P14" s="1"/>
      <c r="Q14" s="1"/>
      <c r="R14" s="1"/>
    </row>
    <row r="15" spans="1:18" ht="30.75" customHeight="1">
      <c r="A15" s="387" t="s">
        <v>100</v>
      </c>
      <c r="B15" s="387"/>
      <c r="C15" s="387"/>
      <c r="D15" s="312">
        <v>0.85</v>
      </c>
      <c r="E15" s="5"/>
      <c r="F15" s="310">
        <v>0.5</v>
      </c>
      <c r="G15" s="1"/>
      <c r="H15" s="1"/>
      <c r="I15" s="7"/>
      <c r="J15" s="1"/>
      <c r="K15" s="1"/>
      <c r="L15" s="1"/>
      <c r="M15" s="1"/>
      <c r="N15" s="1"/>
      <c r="O15" s="1"/>
      <c r="P15" s="1"/>
      <c r="Q15" s="1"/>
      <c r="R15" s="1"/>
    </row>
    <row r="16" spans="1:18" ht="33.75" customHeight="1">
      <c r="A16" s="387" t="s">
        <v>155</v>
      </c>
      <c r="B16" s="387"/>
      <c r="C16" s="387"/>
      <c r="D16" s="72">
        <f>I282</f>
        <v>0</v>
      </c>
      <c r="E16" s="1"/>
      <c r="F16" s="1"/>
      <c r="G16" s="1"/>
      <c r="H16" s="1"/>
      <c r="I16" s="7"/>
      <c r="J16" s="1"/>
      <c r="K16" s="1"/>
      <c r="L16" s="1"/>
      <c r="M16" s="1"/>
      <c r="N16" s="1"/>
      <c r="O16" s="1"/>
      <c r="P16" s="1"/>
      <c r="Q16" s="1"/>
      <c r="R16" s="1"/>
    </row>
    <row r="17" spans="1:25" ht="13.5" customHeight="1">
      <c r="A17" s="1"/>
      <c r="B17" s="1"/>
      <c r="C17" s="1"/>
      <c r="D17" s="1"/>
      <c r="E17" s="76"/>
      <c r="F17" s="76"/>
      <c r="G17" s="76"/>
      <c r="H17" s="1"/>
      <c r="I17" s="7"/>
      <c r="J17" s="1"/>
      <c r="K17" s="1"/>
      <c r="L17" s="1"/>
      <c r="M17" s="1"/>
      <c r="N17" s="1"/>
      <c r="O17" s="1"/>
      <c r="P17" s="1"/>
      <c r="Q17" s="1"/>
      <c r="R17" s="1"/>
    </row>
    <row r="18" spans="1:25" ht="16.5" customHeight="1">
      <c r="A18" s="95" t="s">
        <v>101</v>
      </c>
      <c r="B18" s="1"/>
      <c r="C18" s="1"/>
      <c r="D18" s="1"/>
      <c r="E18" s="77"/>
      <c r="F18" s="74" t="s">
        <v>104</v>
      </c>
      <c r="G18" s="76"/>
      <c r="H18" s="75"/>
      <c r="I18" s="7"/>
      <c r="J18" s="1"/>
      <c r="K18" s="1"/>
      <c r="L18" s="1"/>
      <c r="M18" s="1"/>
      <c r="N18" s="1"/>
      <c r="O18" s="1"/>
      <c r="P18" s="1"/>
      <c r="Q18" s="1"/>
      <c r="R18" s="1"/>
    </row>
    <row r="19" spans="1:25" ht="6.75" customHeight="1">
      <c r="A19" s="1"/>
      <c r="B19" s="1"/>
      <c r="C19" s="1"/>
      <c r="D19" s="1"/>
      <c r="E19" s="79"/>
      <c r="F19" s="74" t="s">
        <v>113</v>
      </c>
      <c r="G19" s="76"/>
      <c r="H19" s="75"/>
      <c r="I19" s="7"/>
      <c r="J19" s="1"/>
      <c r="K19" s="1"/>
      <c r="L19" s="1"/>
      <c r="M19" s="1"/>
      <c r="N19" s="1"/>
      <c r="O19" s="1"/>
      <c r="P19" s="1"/>
      <c r="Q19" s="1"/>
      <c r="R19" s="1"/>
    </row>
    <row r="20" spans="1:25" ht="36.75" customHeight="1">
      <c r="A20" s="361" t="s">
        <v>102</v>
      </c>
      <c r="B20" s="361"/>
      <c r="C20" s="361"/>
      <c r="D20" s="73" t="s">
        <v>203</v>
      </c>
      <c r="E20" s="79"/>
      <c r="F20" s="74" t="s">
        <v>105</v>
      </c>
      <c r="G20" s="76"/>
      <c r="H20" s="75"/>
      <c r="I20" s="7"/>
      <c r="J20" s="1"/>
      <c r="K20" s="1"/>
      <c r="L20" s="1"/>
      <c r="M20" s="1"/>
      <c r="N20" s="1"/>
      <c r="O20" s="1"/>
      <c r="P20" s="1"/>
      <c r="Q20" s="1"/>
      <c r="R20" s="1"/>
    </row>
    <row r="21" spans="1:25" ht="54" customHeight="1">
      <c r="A21" s="389" t="s">
        <v>103</v>
      </c>
      <c r="B21" s="389"/>
      <c r="C21" s="389"/>
      <c r="D21" s="300"/>
      <c r="E21" s="79"/>
      <c r="F21" s="78"/>
      <c r="G21" s="76"/>
      <c r="H21" s="75"/>
      <c r="I21" s="7"/>
      <c r="J21" s="1"/>
      <c r="K21" s="1"/>
      <c r="L21" s="1"/>
      <c r="M21" s="1"/>
      <c r="N21" s="1"/>
      <c r="O21" s="1"/>
      <c r="P21" s="1"/>
      <c r="Q21" s="1"/>
      <c r="R21" s="1"/>
    </row>
    <row r="22" spans="1:25" ht="4.5" customHeight="1">
      <c r="A22" s="1"/>
      <c r="B22" s="1"/>
      <c r="D22" s="1"/>
      <c r="E22" s="1"/>
      <c r="F22" s="1"/>
      <c r="G22" s="1"/>
      <c r="H22" s="1"/>
      <c r="I22" s="7"/>
      <c r="J22" s="1"/>
      <c r="K22" s="1"/>
      <c r="L22" s="1"/>
      <c r="M22" s="1"/>
      <c r="N22" s="1"/>
      <c r="O22" s="1"/>
      <c r="P22" s="1"/>
      <c r="Q22" s="1"/>
      <c r="R22" s="1"/>
    </row>
    <row r="23" spans="1:25" ht="18.75" customHeight="1">
      <c r="A23" s="10" t="s">
        <v>215</v>
      </c>
      <c r="B23" s="1"/>
      <c r="C23" s="1"/>
      <c r="D23" s="1"/>
      <c r="E23" s="1"/>
      <c r="F23" s="1"/>
      <c r="G23" s="1"/>
      <c r="H23" s="1"/>
      <c r="I23" s="7"/>
      <c r="J23" s="1"/>
      <c r="K23" s="1"/>
      <c r="L23" s="1"/>
      <c r="M23" s="1"/>
      <c r="N23" s="1"/>
      <c r="O23" s="1"/>
      <c r="P23" s="1"/>
      <c r="Q23" s="1"/>
      <c r="R23" s="1"/>
    </row>
    <row r="24" spans="1:25" ht="3.75" customHeight="1">
      <c r="A24" s="11"/>
      <c r="B24" s="1"/>
      <c r="C24" s="1"/>
      <c r="D24" s="1"/>
      <c r="G24" s="12"/>
      <c r="H24" s="12"/>
      <c r="I24" s="13"/>
    </row>
    <row r="25" spans="1:25" ht="118.5" customHeight="1">
      <c r="A25" s="127" t="s">
        <v>186</v>
      </c>
      <c r="B25" s="127" t="s">
        <v>109</v>
      </c>
      <c r="C25" s="127" t="s">
        <v>110</v>
      </c>
      <c r="D25" s="127" t="s">
        <v>223</v>
      </c>
      <c r="E25" s="14"/>
      <c r="F25" s="14"/>
      <c r="G25" s="1"/>
      <c r="H25" s="1"/>
      <c r="I25" s="1"/>
      <c r="J25" s="1"/>
      <c r="K25" s="1"/>
      <c r="L25" s="1"/>
      <c r="M25" s="1"/>
      <c r="N25" s="1"/>
      <c r="O25" s="1"/>
      <c r="P25" s="1"/>
      <c r="Q25" s="1"/>
      <c r="R25" s="1"/>
    </row>
    <row r="26" spans="1:25" ht="32.25" customHeight="1">
      <c r="A26" s="81">
        <f>D3</f>
        <v>0</v>
      </c>
      <c r="B26" s="320" t="s">
        <v>108</v>
      </c>
      <c r="C26" s="313" t="e">
        <f>D26/D$32</f>
        <v>#DIV/0!</v>
      </c>
      <c r="D26" s="83"/>
      <c r="E26" s="15"/>
      <c r="F26" s="15"/>
      <c r="G26" s="1"/>
      <c r="H26" s="1"/>
      <c r="I26" s="1"/>
      <c r="J26" s="1"/>
      <c r="K26" s="1"/>
      <c r="L26" s="1"/>
      <c r="M26" s="1"/>
      <c r="N26" s="1"/>
      <c r="O26" s="1"/>
      <c r="P26" s="1"/>
      <c r="Q26" s="1"/>
      <c r="R26" s="1"/>
    </row>
    <row r="27" spans="1:25" ht="65.25" customHeight="1">
      <c r="A27" s="311" t="s">
        <v>216</v>
      </c>
      <c r="B27" s="320" t="s">
        <v>107</v>
      </c>
      <c r="C27" s="313" t="e">
        <f>D27/D$32</f>
        <v>#DIV/0!</v>
      </c>
      <c r="D27" s="83"/>
      <c r="E27" s="131"/>
      <c r="F27" s="75"/>
      <c r="G27" s="76"/>
      <c r="H27" s="1"/>
      <c r="I27" s="1"/>
      <c r="J27" s="1"/>
      <c r="K27" s="1"/>
      <c r="L27" s="1"/>
      <c r="M27" s="1"/>
      <c r="N27" s="1"/>
      <c r="O27" s="1"/>
      <c r="P27" s="1"/>
      <c r="Q27" s="1"/>
      <c r="R27" s="1"/>
    </row>
    <row r="28" spans="1:25" ht="36.75" customHeight="1">
      <c r="A28" s="84" t="s">
        <v>106</v>
      </c>
      <c r="B28" s="82"/>
      <c r="C28" s="313" t="e">
        <f>D28/D$32</f>
        <v>#DIV/0!</v>
      </c>
      <c r="D28" s="83"/>
      <c r="E28" s="80" t="s">
        <v>107</v>
      </c>
      <c r="F28" s="75"/>
      <c r="G28" s="76"/>
      <c r="H28" s="1"/>
      <c r="I28" s="1"/>
      <c r="J28" s="1"/>
      <c r="K28" s="1"/>
      <c r="L28" s="1"/>
      <c r="M28" s="1"/>
      <c r="N28" s="1"/>
      <c r="O28" s="1"/>
      <c r="P28" s="1"/>
      <c r="Q28" s="1"/>
      <c r="R28" s="1"/>
    </row>
    <row r="29" spans="1:25" ht="40.5" customHeight="1">
      <c r="A29" s="84" t="s">
        <v>217</v>
      </c>
      <c r="B29" s="82"/>
      <c r="C29" s="313" t="e">
        <f>D29/D$32</f>
        <v>#DIV/0!</v>
      </c>
      <c r="D29" s="83"/>
      <c r="E29" s="80" t="s">
        <v>108</v>
      </c>
      <c r="F29" s="80"/>
      <c r="G29" s="76"/>
      <c r="H29" s="1"/>
      <c r="I29" s="1"/>
      <c r="J29" s="1"/>
      <c r="K29" s="1"/>
      <c r="L29" s="1"/>
      <c r="M29" s="1"/>
      <c r="N29" s="1"/>
      <c r="O29" s="1"/>
      <c r="P29" s="1"/>
      <c r="Q29" s="1"/>
      <c r="R29" s="1"/>
    </row>
    <row r="30" spans="1:25" ht="33.75" customHeight="1">
      <c r="A30" s="385" t="s">
        <v>111</v>
      </c>
      <c r="B30" s="385"/>
      <c r="C30" s="314" t="e">
        <f>D30/D32</f>
        <v>#DIV/0!</v>
      </c>
      <c r="D30" s="315">
        <f>SUMIF(B26:B29,"pubblico / public",D26:D29)</f>
        <v>0</v>
      </c>
      <c r="E30" s="132"/>
      <c r="F30" s="80"/>
      <c r="G30" s="76"/>
      <c r="H30" s="1"/>
      <c r="I30" s="1"/>
      <c r="J30" s="1"/>
      <c r="K30" s="1"/>
      <c r="L30" s="1"/>
      <c r="M30" s="1"/>
      <c r="N30" s="1"/>
      <c r="O30" s="1"/>
      <c r="P30" s="1"/>
      <c r="Q30" s="1"/>
      <c r="R30" s="1"/>
      <c r="S30" s="100" t="s">
        <v>159</v>
      </c>
      <c r="T30" s="100" t="s">
        <v>29</v>
      </c>
      <c r="U30" s="100" t="s">
        <v>132</v>
      </c>
      <c r="V30" s="100" t="s">
        <v>14</v>
      </c>
      <c r="W30" s="100" t="str">
        <f>Page_2!A35</f>
        <v>WP0</v>
      </c>
      <c r="X30" s="100" t="str">
        <f>Page_2!A51</f>
        <v>P0</v>
      </c>
      <c r="Y30" s="100" t="s">
        <v>157</v>
      </c>
    </row>
    <row r="31" spans="1:25" ht="32.25" customHeight="1">
      <c r="A31" s="385" t="s">
        <v>112</v>
      </c>
      <c r="B31" s="385"/>
      <c r="C31" s="314" t="e">
        <f>D31/D32</f>
        <v>#DIV/0!</v>
      </c>
      <c r="D31" s="315">
        <f>SUMIF(B26:B29,"privato / private",D26:D29)</f>
        <v>0</v>
      </c>
      <c r="E31" s="132"/>
      <c r="F31" s="80"/>
      <c r="G31" s="76"/>
      <c r="H31" s="1"/>
      <c r="I31" s="1"/>
      <c r="J31" s="1"/>
      <c r="K31" s="1"/>
      <c r="L31" s="1"/>
      <c r="M31" s="1"/>
      <c r="N31" s="1"/>
      <c r="O31" s="1"/>
      <c r="P31" s="1"/>
      <c r="Q31" s="1"/>
      <c r="R31" s="1"/>
      <c r="S31" s="100" t="s">
        <v>169</v>
      </c>
      <c r="T31" s="100" t="s">
        <v>30</v>
      </c>
      <c r="U31" s="100" t="s">
        <v>133</v>
      </c>
      <c r="V31" s="100" t="s">
        <v>18</v>
      </c>
      <c r="W31" s="100" t="str">
        <f>Page_2!A36</f>
        <v>WP1</v>
      </c>
      <c r="X31" s="100" t="str">
        <f>Page_2!A52</f>
        <v>P1</v>
      </c>
      <c r="Y31" s="100" t="s">
        <v>113</v>
      </c>
    </row>
    <row r="32" spans="1:25" ht="20.25" customHeight="1">
      <c r="A32" s="122" t="s">
        <v>13</v>
      </c>
      <c r="B32" s="123"/>
      <c r="C32" s="124"/>
      <c r="D32" s="85">
        <f>D30+D31</f>
        <v>0</v>
      </c>
      <c r="E32" s="5"/>
      <c r="F32" s="5"/>
      <c r="G32" s="5"/>
      <c r="H32" s="5"/>
      <c r="I32" s="5"/>
      <c r="J32" s="5"/>
      <c r="K32" s="5"/>
      <c r="L32" s="5"/>
      <c r="M32" s="5"/>
      <c r="N32" s="5"/>
      <c r="O32" s="1"/>
      <c r="P32" s="1"/>
      <c r="Q32" s="1"/>
      <c r="R32" s="1"/>
      <c r="S32" s="100" t="s">
        <v>160</v>
      </c>
      <c r="T32" s="100" t="s">
        <v>127</v>
      </c>
      <c r="V32" s="100" t="s">
        <v>19</v>
      </c>
      <c r="W32" s="100" t="str">
        <f>Page_2!A37</f>
        <v>WP2</v>
      </c>
      <c r="X32" s="100" t="str">
        <f>Page_2!A53</f>
        <v>P2</v>
      </c>
    </row>
    <row r="33" spans="1:260" ht="18.75" customHeight="1">
      <c r="A33" s="5"/>
      <c r="B33" s="5"/>
      <c r="C33" s="5"/>
      <c r="D33" s="5"/>
      <c r="E33" s="5"/>
      <c r="F33" s="5"/>
      <c r="G33" s="5"/>
      <c r="H33" s="5"/>
      <c r="I33" s="5"/>
      <c r="J33" s="5"/>
      <c r="K33" s="5"/>
      <c r="L33" s="5"/>
      <c r="M33" s="5"/>
      <c r="N33" s="5"/>
      <c r="O33" s="1"/>
      <c r="P33" s="1"/>
      <c r="Q33" s="1"/>
      <c r="R33" s="1"/>
      <c r="S33" s="100" t="s">
        <v>158</v>
      </c>
      <c r="T33" s="100" t="s">
        <v>128</v>
      </c>
      <c r="U33" s="100"/>
      <c r="V33" s="100" t="s">
        <v>20</v>
      </c>
      <c r="W33" s="100" t="str">
        <f>Page_2!A38</f>
        <v>WP3</v>
      </c>
      <c r="X33" s="100" t="str">
        <f>Page_2!A54</f>
        <v>P3</v>
      </c>
    </row>
    <row r="34" spans="1:260" ht="16.5" customHeight="1">
      <c r="A34" s="301"/>
      <c r="B34" s="301"/>
      <c r="C34" s="301"/>
      <c r="D34" s="301"/>
      <c r="E34" s="17"/>
      <c r="F34" s="17"/>
      <c r="G34" s="17"/>
      <c r="H34" s="17"/>
      <c r="I34" s="17"/>
      <c r="J34" s="17"/>
      <c r="K34" s="17"/>
      <c r="L34" s="17"/>
      <c r="M34" s="17"/>
      <c r="N34" s="17"/>
      <c r="O34" s="1"/>
      <c r="P34" s="1"/>
      <c r="Q34" s="1"/>
      <c r="R34" s="1"/>
      <c r="S34" s="100" t="s">
        <v>161</v>
      </c>
      <c r="T34" s="100" t="s">
        <v>129</v>
      </c>
      <c r="U34" s="100"/>
      <c r="V34" s="100"/>
      <c r="W34" s="100" t="str">
        <f>Page_2!A39</f>
        <v>WP4</v>
      </c>
      <c r="X34" s="100" t="str">
        <f>Page_2!A55</f>
        <v>P4</v>
      </c>
    </row>
    <row r="35" spans="1:260" ht="18" customHeight="1">
      <c r="A35" s="95" t="s">
        <v>114</v>
      </c>
      <c r="B35" s="95"/>
      <c r="C35" s="95"/>
      <c r="D35" s="95"/>
      <c r="E35" s="95"/>
      <c r="F35" s="95"/>
      <c r="G35" s="95"/>
      <c r="H35" s="95"/>
      <c r="I35" s="95"/>
      <c r="J35" s="95"/>
      <c r="K35" s="95"/>
      <c r="L35" s="95"/>
      <c r="M35" s="95"/>
      <c r="N35" s="95"/>
      <c r="O35" s="1"/>
      <c r="P35" s="1"/>
      <c r="Q35" s="1"/>
      <c r="R35" s="1"/>
      <c r="S35" s="100" t="s">
        <v>162</v>
      </c>
      <c r="T35" s="100" t="s">
        <v>130</v>
      </c>
      <c r="U35" s="100"/>
      <c r="V35" s="101"/>
      <c r="W35" s="100" t="str">
        <f>Page_2!A40</f>
        <v>WP5</v>
      </c>
      <c r="X35" s="100" t="str">
        <f>Page_2!A56</f>
        <v>P5</v>
      </c>
    </row>
    <row r="36" spans="1:260" ht="7.5" customHeight="1">
      <c r="A36" s="390"/>
      <c r="B36" s="390"/>
      <c r="C36" s="390"/>
      <c r="D36" s="390"/>
      <c r="E36" s="390"/>
      <c r="F36" s="390"/>
      <c r="G36" s="390"/>
      <c r="H36" s="390"/>
      <c r="I36" s="390"/>
      <c r="J36" s="390"/>
      <c r="K36" s="390"/>
      <c r="L36" s="390"/>
      <c r="M36" s="390"/>
      <c r="N36" s="301"/>
      <c r="O36" s="1"/>
      <c r="P36" s="1"/>
      <c r="Q36" s="1"/>
      <c r="R36" s="1"/>
      <c r="S36" s="100" t="s">
        <v>170</v>
      </c>
      <c r="T36" s="100" t="s">
        <v>131</v>
      </c>
      <c r="U36" s="100"/>
      <c r="V36" s="101"/>
      <c r="W36" s="100" t="str">
        <f>Page_2!A41</f>
        <v>WP6</v>
      </c>
      <c r="X36" s="100" t="str">
        <f>Page_2!A57</f>
        <v>P6</v>
      </c>
    </row>
    <row r="37" spans="1:260" ht="16.5" customHeight="1">
      <c r="A37" s="95" t="s">
        <v>115</v>
      </c>
      <c r="B37" s="95"/>
      <c r="C37" s="95"/>
      <c r="D37" s="95"/>
      <c r="E37" s="52"/>
      <c r="F37" s="52"/>
      <c r="G37" s="95"/>
      <c r="H37" s="95"/>
      <c r="I37" s="95"/>
      <c r="J37" s="95"/>
      <c r="K37" s="95"/>
      <c r="L37" s="95"/>
      <c r="M37" s="95"/>
      <c r="N37" s="95"/>
      <c r="O37" s="1"/>
      <c r="P37" s="1"/>
      <c r="Q37" s="1"/>
      <c r="R37" s="1"/>
      <c r="S37" s="100" t="s">
        <v>163</v>
      </c>
      <c r="T37" s="100"/>
      <c r="U37" s="100"/>
      <c r="V37" s="101"/>
      <c r="W37" s="100"/>
      <c r="X37" s="100" t="str">
        <f>Page_2!A58</f>
        <v>P7</v>
      </c>
    </row>
    <row r="38" spans="1:260" ht="7.5" customHeight="1">
      <c r="A38" s="120"/>
      <c r="B38" s="120"/>
      <c r="C38" s="120"/>
      <c r="D38" s="120"/>
      <c r="E38" s="288"/>
      <c r="F38" s="288"/>
      <c r="G38" s="120"/>
      <c r="H38" s="120"/>
      <c r="I38" s="120"/>
      <c r="J38" s="120"/>
      <c r="K38" s="120"/>
      <c r="L38" s="120"/>
      <c r="M38" s="120"/>
      <c r="N38" s="120"/>
      <c r="O38" s="1"/>
      <c r="P38" s="1"/>
      <c r="Q38" s="1"/>
      <c r="R38" s="1"/>
      <c r="S38" s="100" t="s">
        <v>172</v>
      </c>
      <c r="T38" s="96"/>
      <c r="U38" s="96"/>
      <c r="V38" s="99"/>
      <c r="W38" s="96"/>
      <c r="X38" s="96"/>
    </row>
    <row r="39" spans="1:260" ht="33.75" customHeight="1">
      <c r="A39" s="361" t="s">
        <v>102</v>
      </c>
      <c r="B39" s="361"/>
      <c r="C39" s="361"/>
      <c r="D39" s="73" t="s">
        <v>203</v>
      </c>
      <c r="E39" s="290" t="s">
        <v>104</v>
      </c>
      <c r="F39" s="289"/>
      <c r="G39" s="18"/>
      <c r="H39" s="18"/>
      <c r="I39" s="18"/>
      <c r="J39" s="18"/>
      <c r="K39" s="18"/>
      <c r="L39" s="18"/>
      <c r="M39" s="18"/>
      <c r="N39" s="18"/>
      <c r="O39" s="18"/>
      <c r="P39" s="18"/>
      <c r="Q39" s="18"/>
      <c r="R39" s="18"/>
      <c r="S39" s="100" t="s">
        <v>164</v>
      </c>
      <c r="T39" s="27"/>
      <c r="V39" s="28"/>
      <c r="W39" s="27"/>
      <c r="X39" s="27"/>
    </row>
    <row r="40" spans="1:260" ht="72" customHeight="1">
      <c r="A40" s="389" t="s">
        <v>117</v>
      </c>
      <c r="B40" s="389"/>
      <c r="C40" s="389"/>
      <c r="D40" s="82" t="s">
        <v>113</v>
      </c>
      <c r="E40" s="290" t="s">
        <v>113</v>
      </c>
      <c r="F40" s="289"/>
      <c r="G40" s="18"/>
      <c r="H40" s="18"/>
      <c r="I40" s="18"/>
      <c r="J40" s="18"/>
      <c r="K40" s="18"/>
      <c r="L40" s="18"/>
      <c r="M40" s="18"/>
      <c r="N40" s="18"/>
      <c r="O40" s="18"/>
      <c r="P40" s="18"/>
      <c r="Q40" s="18"/>
      <c r="R40" s="18"/>
      <c r="S40" s="100" t="s">
        <v>165</v>
      </c>
      <c r="T40" s="27"/>
      <c r="X40" s="27"/>
    </row>
    <row r="41" spans="1:260" ht="7.5" customHeight="1">
      <c r="A41" s="5"/>
      <c r="B41" s="5"/>
      <c r="C41" s="5"/>
      <c r="D41" s="5"/>
      <c r="E41" s="5"/>
      <c r="F41" s="5"/>
      <c r="G41" s="5"/>
      <c r="H41" s="5"/>
      <c r="I41" s="5"/>
      <c r="J41" s="5"/>
      <c r="K41" s="5"/>
      <c r="L41" s="5"/>
      <c r="M41" s="5"/>
      <c r="N41" s="5"/>
      <c r="O41" s="1"/>
      <c r="P41" s="1"/>
      <c r="Q41" s="1"/>
      <c r="R41" s="1"/>
      <c r="S41" s="100" t="s">
        <v>166</v>
      </c>
      <c r="T41" s="27"/>
      <c r="V41" s="121"/>
      <c r="X41" s="27"/>
      <c r="Y41" s="121"/>
    </row>
    <row r="42" spans="1:260" ht="17.25" customHeight="1">
      <c r="A42" s="10" t="s">
        <v>116</v>
      </c>
      <c r="B42" s="1"/>
      <c r="C42" s="1"/>
      <c r="D42" s="1"/>
      <c r="E42" s="1"/>
      <c r="F42" s="1"/>
      <c r="G42" s="1"/>
      <c r="H42" s="1"/>
      <c r="I42" s="7"/>
      <c r="J42" s="1"/>
      <c r="K42" s="1"/>
      <c r="L42" s="1"/>
      <c r="M42" s="1"/>
      <c r="N42" s="1"/>
      <c r="O42" s="1"/>
      <c r="P42" s="1"/>
      <c r="Q42" s="1"/>
      <c r="R42" s="1"/>
      <c r="S42" s="100" t="s">
        <v>171</v>
      </c>
      <c r="T42" s="27"/>
      <c r="U42" s="27"/>
      <c r="V42" s="121"/>
      <c r="X42" s="27"/>
      <c r="Y42" s="121"/>
    </row>
    <row r="43" spans="1:260" ht="4.5" customHeight="1">
      <c r="A43" s="5"/>
      <c r="B43" s="5"/>
      <c r="C43" s="5"/>
      <c r="D43" s="5"/>
      <c r="E43" s="5"/>
      <c r="F43" s="5"/>
      <c r="G43" s="5"/>
      <c r="H43" s="5"/>
      <c r="I43" s="5"/>
      <c r="J43" s="5"/>
      <c r="K43" s="5"/>
      <c r="L43" s="5"/>
      <c r="M43" s="5"/>
      <c r="N43" s="5"/>
      <c r="O43" s="1"/>
      <c r="P43" s="1"/>
      <c r="Q43" s="1"/>
      <c r="R43" s="1"/>
      <c r="S43" s="100" t="s">
        <v>167</v>
      </c>
      <c r="T43" s="370"/>
      <c r="U43" s="370"/>
      <c r="V43" s="293"/>
      <c r="W43" s="12"/>
      <c r="X43" s="30"/>
      <c r="Y43" s="293"/>
    </row>
    <row r="44" spans="1:260" ht="15" customHeight="1">
      <c r="A44" s="95" t="s">
        <v>118</v>
      </c>
      <c r="B44" s="21"/>
      <c r="C44" s="21"/>
      <c r="D44" s="21"/>
      <c r="E44" s="21"/>
      <c r="F44" s="21"/>
      <c r="G44" s="21"/>
      <c r="H44" s="21"/>
      <c r="I44" s="21"/>
      <c r="J44" s="21"/>
      <c r="K44" s="21"/>
      <c r="L44" s="21"/>
      <c r="M44" s="21"/>
      <c r="N44" s="21"/>
      <c r="O44" s="5"/>
      <c r="P44" s="5"/>
      <c r="Q44" s="5"/>
      <c r="R44" s="5"/>
      <c r="S44" s="100" t="s">
        <v>168</v>
      </c>
      <c r="T44" s="370"/>
      <c r="U44" s="370"/>
      <c r="V44" s="293"/>
      <c r="X44" s="30"/>
      <c r="Y44" s="293"/>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row>
    <row r="45" spans="1:260" ht="6.75" customHeight="1">
      <c r="A45" s="23"/>
      <c r="B45" s="23"/>
      <c r="C45" s="23"/>
      <c r="D45" s="23"/>
      <c r="E45" s="23"/>
      <c r="F45" s="23"/>
      <c r="G45" s="23"/>
      <c r="H45" s="23"/>
      <c r="I45" s="23"/>
      <c r="J45" s="23"/>
      <c r="K45" s="23"/>
      <c r="L45" s="23"/>
      <c r="M45" s="23"/>
      <c r="N45" s="23"/>
      <c r="O45" s="23"/>
      <c r="P45" s="23"/>
      <c r="Q45" s="23"/>
      <c r="R45" s="23"/>
      <c r="S45" s="100" t="s">
        <v>54</v>
      </c>
      <c r="T45" s="370"/>
      <c r="U45" s="370"/>
      <c r="V45" s="293"/>
      <c r="X45" s="30"/>
      <c r="Y45" s="293"/>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row>
    <row r="46" spans="1:260" s="39" customFormat="1" ht="104.25" customHeight="1">
      <c r="A46" s="372" t="s">
        <v>214</v>
      </c>
      <c r="B46" s="372"/>
      <c r="C46" s="372"/>
      <c r="D46" s="372"/>
      <c r="E46" s="372"/>
      <c r="F46" s="372"/>
      <c r="G46" s="372"/>
      <c r="H46" s="372"/>
      <c r="I46" s="372"/>
      <c r="J46" s="372"/>
      <c r="K46" s="372"/>
      <c r="L46" s="372"/>
      <c r="M46" s="372"/>
      <c r="N46" s="372"/>
      <c r="O46" s="372"/>
      <c r="P46" s="106"/>
      <c r="Q46" s="298"/>
      <c r="R46" s="298"/>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IZ46" s="2"/>
    </row>
    <row r="47" spans="1:260" ht="23.25" customHeight="1">
      <c r="A47" s="361" t="s">
        <v>208</v>
      </c>
      <c r="B47" s="391" t="s">
        <v>28</v>
      </c>
      <c r="C47" s="391"/>
      <c r="D47" s="391"/>
      <c r="E47" s="391"/>
      <c r="F47" s="391"/>
      <c r="G47" s="392" t="s">
        <v>122</v>
      </c>
      <c r="H47" s="363" t="s">
        <v>125</v>
      </c>
      <c r="I47" s="363"/>
      <c r="J47" s="363"/>
      <c r="K47" s="363"/>
      <c r="L47" s="363"/>
      <c r="M47" s="363"/>
      <c r="N47" s="363"/>
      <c r="O47" s="363"/>
      <c r="P47" s="5"/>
      <c r="Q47" s="5"/>
      <c r="R47" s="5"/>
      <c r="S47" s="97"/>
      <c r="T47" s="97"/>
      <c r="U47" s="97"/>
      <c r="V47" s="384"/>
      <c r="W47" s="384"/>
      <c r="X47" s="384"/>
      <c r="Y47" s="384"/>
      <c r="Z47" s="360"/>
      <c r="AA47" s="360"/>
      <c r="AB47" s="360"/>
      <c r="AC47" s="360"/>
      <c r="AD47" s="360"/>
      <c r="AE47" s="360"/>
      <c r="AF47" s="360"/>
      <c r="AG47" s="360"/>
      <c r="AH47" s="360"/>
      <c r="AI47" s="360"/>
      <c r="AJ47" s="360"/>
      <c r="AK47" s="360"/>
      <c r="AL47" s="360"/>
      <c r="AM47" s="360"/>
      <c r="AN47" s="360"/>
      <c r="AO47" s="360"/>
      <c r="AP47" s="360"/>
      <c r="AQ47" s="360"/>
      <c r="AR47" s="360"/>
      <c r="AS47" s="360"/>
      <c r="AT47" s="360"/>
      <c r="AU47" s="360"/>
      <c r="AV47" s="360"/>
      <c r="AW47" s="360"/>
      <c r="AX47" s="360"/>
      <c r="AY47" s="360"/>
      <c r="AZ47" s="360"/>
      <c r="BA47" s="360"/>
      <c r="BB47" s="360"/>
      <c r="BC47" s="360"/>
      <c r="BD47" s="360"/>
      <c r="BE47" s="360"/>
      <c r="BF47" s="360"/>
    </row>
    <row r="48" spans="1:260" ht="76.5" customHeight="1">
      <c r="A48" s="361"/>
      <c r="B48" s="362" t="s">
        <v>119</v>
      </c>
      <c r="C48" s="362"/>
      <c r="D48" s="295" t="s">
        <v>120</v>
      </c>
      <c r="E48" s="362" t="s">
        <v>121</v>
      </c>
      <c r="F48" s="362"/>
      <c r="G48" s="392"/>
      <c r="H48" s="295" t="s">
        <v>156</v>
      </c>
      <c r="I48" s="302" t="s">
        <v>123</v>
      </c>
      <c r="J48" s="302" t="s">
        <v>124</v>
      </c>
      <c r="K48" s="302" t="s">
        <v>32</v>
      </c>
      <c r="L48" s="302" t="s">
        <v>134</v>
      </c>
      <c r="M48" s="302" t="s">
        <v>135</v>
      </c>
      <c r="N48" s="302" t="s">
        <v>136</v>
      </c>
      <c r="O48" s="294" t="s">
        <v>126</v>
      </c>
      <c r="P48" s="5"/>
      <c r="Q48" s="5"/>
      <c r="R48" s="5"/>
      <c r="S48" s="98"/>
      <c r="T48" s="98"/>
      <c r="U48" s="98"/>
      <c r="V48" s="299"/>
      <c r="W48" s="98"/>
      <c r="X48" s="98"/>
      <c r="AM48" s="25"/>
      <c r="AN48" s="25"/>
      <c r="AO48" s="25"/>
      <c r="AP48" s="293"/>
      <c r="AQ48" s="25"/>
      <c r="AR48" s="25"/>
      <c r="AS48" s="25"/>
      <c r="AT48" s="293"/>
      <c r="AU48" s="25"/>
      <c r="AV48" s="25"/>
      <c r="AW48" s="25"/>
      <c r="AX48" s="293"/>
      <c r="AY48" s="25"/>
      <c r="AZ48" s="25"/>
      <c r="BA48" s="25"/>
      <c r="BB48" s="293"/>
      <c r="BC48" s="25"/>
      <c r="BD48" s="25"/>
      <c r="BE48" s="25"/>
      <c r="BF48" s="360"/>
    </row>
    <row r="49" spans="1:58" ht="23.25" customHeight="1">
      <c r="A49" s="361"/>
      <c r="B49" s="383"/>
      <c r="C49" s="383"/>
      <c r="D49" s="304"/>
      <c r="E49" s="359"/>
      <c r="F49" s="359"/>
      <c r="G49" s="305"/>
      <c r="H49" s="305"/>
      <c r="I49" s="305"/>
      <c r="J49" s="305"/>
      <c r="K49" s="305"/>
      <c r="L49" s="305"/>
      <c r="M49" s="305"/>
      <c r="N49" s="321"/>
      <c r="O49" s="279">
        <f t="shared" ref="O49:O58" si="0">M49*N49</f>
        <v>0</v>
      </c>
      <c r="P49" s="5"/>
      <c r="Q49" s="5"/>
      <c r="R49" s="5"/>
      <c r="AM49" s="29"/>
      <c r="AN49" s="29"/>
      <c r="AO49" s="29"/>
      <c r="AP49" s="29"/>
      <c r="AQ49" s="29"/>
      <c r="AR49" s="29"/>
      <c r="AS49" s="29"/>
      <c r="AT49" s="29"/>
      <c r="AU49" s="29"/>
      <c r="AV49" s="29"/>
      <c r="AW49" s="29"/>
      <c r="AX49" s="29"/>
      <c r="AY49" s="29"/>
      <c r="AZ49" s="29"/>
      <c r="BA49" s="29"/>
      <c r="BB49" s="29"/>
      <c r="BC49" s="29"/>
      <c r="BD49" s="29"/>
      <c r="BE49" s="29"/>
      <c r="BF49" s="29"/>
    </row>
    <row r="50" spans="1:58" ht="23.25" customHeight="1">
      <c r="A50" s="361"/>
      <c r="B50" s="383"/>
      <c r="C50" s="383"/>
      <c r="D50" s="304"/>
      <c r="E50" s="359"/>
      <c r="F50" s="359"/>
      <c r="G50" s="305"/>
      <c r="H50" s="305"/>
      <c r="I50" s="305"/>
      <c r="J50" s="305"/>
      <c r="K50" s="305"/>
      <c r="L50" s="305"/>
      <c r="M50" s="305"/>
      <c r="N50" s="321"/>
      <c r="O50" s="279">
        <f t="shared" si="0"/>
        <v>0</v>
      </c>
      <c r="P50" s="5"/>
      <c r="Q50" s="5"/>
      <c r="R50" s="5"/>
      <c r="AM50" s="29"/>
      <c r="AN50" s="29"/>
      <c r="AO50" s="29"/>
      <c r="AP50" s="29"/>
      <c r="AQ50" s="29"/>
      <c r="AR50" s="29"/>
      <c r="AS50" s="29"/>
      <c r="AT50" s="29"/>
      <c r="AU50" s="29"/>
      <c r="AV50" s="29"/>
      <c r="AW50" s="29"/>
      <c r="AX50" s="29"/>
      <c r="AY50" s="29"/>
      <c r="AZ50" s="29"/>
      <c r="BA50" s="29"/>
      <c r="BB50" s="29"/>
      <c r="BC50" s="29"/>
      <c r="BD50" s="29"/>
      <c r="BE50" s="29"/>
      <c r="BF50" s="29"/>
    </row>
    <row r="51" spans="1:58" ht="23.25" customHeight="1">
      <c r="A51" s="361"/>
      <c r="B51" s="383"/>
      <c r="C51" s="383"/>
      <c r="D51" s="304"/>
      <c r="E51" s="359"/>
      <c r="F51" s="359"/>
      <c r="G51" s="305"/>
      <c r="H51" s="305"/>
      <c r="I51" s="305"/>
      <c r="J51" s="305"/>
      <c r="K51" s="305"/>
      <c r="L51" s="305"/>
      <c r="M51" s="305"/>
      <c r="N51" s="306"/>
      <c r="O51" s="279">
        <f t="shared" si="0"/>
        <v>0</v>
      </c>
      <c r="P51" s="5"/>
      <c r="Q51" s="5"/>
      <c r="R51" s="5"/>
      <c r="AM51" s="29"/>
      <c r="AN51" s="29"/>
      <c r="AO51" s="29"/>
      <c r="AP51" s="29"/>
      <c r="AQ51" s="29"/>
      <c r="AR51" s="29"/>
      <c r="AS51" s="29"/>
      <c r="AT51" s="29"/>
      <c r="AU51" s="29"/>
      <c r="AV51" s="29"/>
      <c r="AW51" s="29"/>
      <c r="AX51" s="29"/>
      <c r="AY51" s="29"/>
      <c r="AZ51" s="29"/>
      <c r="BA51" s="29"/>
      <c r="BB51" s="29"/>
      <c r="BC51" s="29"/>
      <c r="BD51" s="29"/>
      <c r="BE51" s="29"/>
      <c r="BF51" s="29"/>
    </row>
    <row r="52" spans="1:58" ht="23.25" customHeight="1">
      <c r="A52" s="361"/>
      <c r="B52" s="383"/>
      <c r="C52" s="383"/>
      <c r="D52" s="304"/>
      <c r="E52" s="359"/>
      <c r="F52" s="359"/>
      <c r="G52" s="305"/>
      <c r="H52" s="305"/>
      <c r="I52" s="305"/>
      <c r="J52" s="305"/>
      <c r="K52" s="305"/>
      <c r="L52" s="305"/>
      <c r="M52" s="305"/>
      <c r="N52" s="306"/>
      <c r="O52" s="279">
        <f t="shared" si="0"/>
        <v>0</v>
      </c>
      <c r="P52" s="5"/>
      <c r="Q52" s="5"/>
      <c r="R52" s="5"/>
      <c r="AM52" s="29"/>
      <c r="AN52" s="29"/>
      <c r="AO52" s="29"/>
      <c r="AP52" s="29"/>
      <c r="AQ52" s="29"/>
      <c r="AR52" s="29"/>
      <c r="AS52" s="29"/>
      <c r="AT52" s="29"/>
      <c r="AU52" s="29"/>
      <c r="AV52" s="29"/>
      <c r="AW52" s="29"/>
      <c r="AX52" s="29"/>
      <c r="AY52" s="29"/>
      <c r="AZ52" s="29"/>
      <c r="BA52" s="29"/>
      <c r="BB52" s="29"/>
      <c r="BC52" s="29"/>
      <c r="BD52" s="29"/>
      <c r="BE52" s="29"/>
      <c r="BF52" s="29"/>
    </row>
    <row r="53" spans="1:58" ht="23.25" customHeight="1">
      <c r="A53" s="361"/>
      <c r="B53" s="383"/>
      <c r="C53" s="383"/>
      <c r="D53" s="304"/>
      <c r="E53" s="359"/>
      <c r="F53" s="359"/>
      <c r="G53" s="305"/>
      <c r="H53" s="305"/>
      <c r="I53" s="305"/>
      <c r="J53" s="305"/>
      <c r="K53" s="305"/>
      <c r="L53" s="305"/>
      <c r="M53" s="305"/>
      <c r="N53" s="306"/>
      <c r="O53" s="279">
        <f t="shared" si="0"/>
        <v>0</v>
      </c>
      <c r="P53" s="5"/>
      <c r="Q53" s="5"/>
      <c r="R53" s="5"/>
      <c r="AM53" s="29"/>
      <c r="AN53" s="29"/>
      <c r="AO53" s="29"/>
      <c r="AP53" s="29"/>
      <c r="AQ53" s="29"/>
      <c r="AR53" s="29"/>
      <c r="AS53" s="29"/>
      <c r="AT53" s="29"/>
      <c r="AU53" s="29"/>
      <c r="AV53" s="29"/>
      <c r="AW53" s="29"/>
      <c r="AX53" s="29"/>
      <c r="AY53" s="29"/>
      <c r="AZ53" s="29"/>
      <c r="BA53" s="29"/>
      <c r="BB53" s="29"/>
      <c r="BC53" s="29"/>
      <c r="BD53" s="29"/>
      <c r="BE53" s="29"/>
      <c r="BF53" s="29"/>
    </row>
    <row r="54" spans="1:58" ht="23.25" customHeight="1">
      <c r="A54" s="361"/>
      <c r="B54" s="383"/>
      <c r="C54" s="383"/>
      <c r="D54" s="304"/>
      <c r="E54" s="359"/>
      <c r="F54" s="359"/>
      <c r="G54" s="305"/>
      <c r="H54" s="305"/>
      <c r="I54" s="305"/>
      <c r="J54" s="305"/>
      <c r="K54" s="305"/>
      <c r="L54" s="305"/>
      <c r="M54" s="305"/>
      <c r="N54" s="306"/>
      <c r="O54" s="279">
        <f t="shared" si="0"/>
        <v>0</v>
      </c>
      <c r="P54" s="5"/>
      <c r="Q54" s="5"/>
      <c r="R54" s="5"/>
      <c r="AM54" s="29"/>
      <c r="AN54" s="29"/>
      <c r="AO54" s="29"/>
      <c r="AP54" s="29"/>
      <c r="AQ54" s="29"/>
      <c r="AR54" s="29"/>
      <c r="AS54" s="29"/>
      <c r="AT54" s="29"/>
      <c r="AU54" s="29"/>
      <c r="AV54" s="29"/>
      <c r="AW54" s="29"/>
      <c r="AX54" s="29"/>
      <c r="AY54" s="29"/>
      <c r="AZ54" s="29"/>
      <c r="BA54" s="29"/>
      <c r="BB54" s="29"/>
      <c r="BC54" s="29"/>
      <c r="BD54" s="29"/>
      <c r="BE54" s="29"/>
      <c r="BF54" s="29"/>
    </row>
    <row r="55" spans="1:58" ht="23.25" customHeight="1">
      <c r="A55" s="361"/>
      <c r="B55" s="383"/>
      <c r="C55" s="383"/>
      <c r="D55" s="304"/>
      <c r="E55" s="359"/>
      <c r="F55" s="359"/>
      <c r="G55" s="305"/>
      <c r="H55" s="305"/>
      <c r="I55" s="305"/>
      <c r="J55" s="305"/>
      <c r="K55" s="305"/>
      <c r="L55" s="305"/>
      <c r="M55" s="305"/>
      <c r="N55" s="306"/>
      <c r="O55" s="279">
        <f t="shared" si="0"/>
        <v>0</v>
      </c>
      <c r="P55" s="5"/>
      <c r="Q55" s="5"/>
      <c r="R55" s="5"/>
      <c r="AM55" s="29"/>
      <c r="AN55" s="29"/>
      <c r="AO55" s="29"/>
      <c r="AP55" s="29"/>
      <c r="AQ55" s="29"/>
      <c r="AR55" s="29"/>
      <c r="AS55" s="29"/>
      <c r="AT55" s="29"/>
      <c r="AU55" s="29"/>
      <c r="AV55" s="29"/>
      <c r="AW55" s="29"/>
      <c r="AX55" s="29"/>
      <c r="AY55" s="29"/>
      <c r="AZ55" s="29"/>
      <c r="BA55" s="29"/>
      <c r="BB55" s="29"/>
      <c r="BC55" s="29"/>
      <c r="BD55" s="29"/>
      <c r="BE55" s="29"/>
      <c r="BF55" s="29"/>
    </row>
    <row r="56" spans="1:58" ht="23.25" customHeight="1">
      <c r="A56" s="361"/>
      <c r="B56" s="383"/>
      <c r="C56" s="383"/>
      <c r="D56" s="304"/>
      <c r="E56" s="359"/>
      <c r="F56" s="359"/>
      <c r="G56" s="305"/>
      <c r="H56" s="305"/>
      <c r="I56" s="305"/>
      <c r="J56" s="305"/>
      <c r="K56" s="305"/>
      <c r="L56" s="305"/>
      <c r="M56" s="305"/>
      <c r="N56" s="306"/>
      <c r="O56" s="279">
        <f t="shared" si="0"/>
        <v>0</v>
      </c>
      <c r="P56" s="5"/>
      <c r="Q56" s="5"/>
      <c r="R56" s="5"/>
      <c r="AM56" s="29"/>
      <c r="AN56" s="29"/>
      <c r="AO56" s="29"/>
      <c r="AP56" s="29"/>
      <c r="AQ56" s="29"/>
      <c r="AR56" s="29"/>
      <c r="AS56" s="29"/>
      <c r="AT56" s="29"/>
      <c r="AU56" s="29"/>
      <c r="AV56" s="29"/>
      <c r="AW56" s="29"/>
      <c r="AX56" s="29"/>
      <c r="AY56" s="29"/>
      <c r="AZ56" s="29"/>
      <c r="BA56" s="29"/>
      <c r="BB56" s="29"/>
      <c r="BC56" s="29"/>
      <c r="BD56" s="29"/>
      <c r="BE56" s="29"/>
      <c r="BF56" s="29"/>
    </row>
    <row r="57" spans="1:58" ht="23.25" customHeight="1">
      <c r="A57" s="361"/>
      <c r="B57" s="383"/>
      <c r="C57" s="383"/>
      <c r="D57" s="304"/>
      <c r="E57" s="359"/>
      <c r="F57" s="359"/>
      <c r="G57" s="305"/>
      <c r="H57" s="305"/>
      <c r="I57" s="305"/>
      <c r="J57" s="305"/>
      <c r="K57" s="305"/>
      <c r="L57" s="305"/>
      <c r="M57" s="305"/>
      <c r="N57" s="306"/>
      <c r="O57" s="279">
        <f t="shared" si="0"/>
        <v>0</v>
      </c>
      <c r="P57" s="5"/>
      <c r="Q57" s="5"/>
      <c r="R57" s="5"/>
      <c r="AM57" s="29"/>
      <c r="AN57" s="29"/>
      <c r="AO57" s="29"/>
      <c r="AP57" s="29"/>
      <c r="AQ57" s="29"/>
      <c r="AR57" s="29"/>
      <c r="AS57" s="29"/>
      <c r="AT57" s="29"/>
      <c r="AU57" s="29"/>
      <c r="AV57" s="29"/>
      <c r="AW57" s="29"/>
      <c r="AX57" s="29"/>
      <c r="AY57" s="29"/>
      <c r="AZ57" s="29"/>
      <c r="BA57" s="29"/>
      <c r="BB57" s="29"/>
      <c r="BC57" s="29"/>
      <c r="BD57" s="29"/>
      <c r="BE57" s="29"/>
      <c r="BF57" s="29"/>
    </row>
    <row r="58" spans="1:58" ht="23.25" customHeight="1">
      <c r="A58" s="361"/>
      <c r="B58" s="383"/>
      <c r="C58" s="383"/>
      <c r="D58" s="304"/>
      <c r="E58" s="359"/>
      <c r="F58" s="359"/>
      <c r="G58" s="305"/>
      <c r="H58" s="305"/>
      <c r="I58" s="305"/>
      <c r="J58" s="305"/>
      <c r="K58" s="305"/>
      <c r="L58" s="305"/>
      <c r="M58" s="305"/>
      <c r="N58" s="306"/>
      <c r="O58" s="279">
        <f t="shared" si="0"/>
        <v>0</v>
      </c>
      <c r="P58" s="5"/>
      <c r="Q58" s="5"/>
      <c r="R58" s="5"/>
      <c r="AM58" s="29"/>
      <c r="AN58" s="29"/>
      <c r="AO58" s="29"/>
      <c r="AP58" s="29"/>
      <c r="AQ58" s="29"/>
      <c r="AR58" s="29"/>
      <c r="AS58" s="29"/>
      <c r="AT58" s="29"/>
      <c r="AU58" s="29"/>
      <c r="AV58" s="29"/>
      <c r="AW58" s="29"/>
      <c r="AX58" s="29"/>
      <c r="AY58" s="29"/>
      <c r="AZ58" s="29"/>
      <c r="BA58" s="29"/>
      <c r="BB58" s="29"/>
      <c r="BC58" s="29"/>
      <c r="BD58" s="29"/>
      <c r="BE58" s="29"/>
      <c r="BF58" s="29"/>
    </row>
    <row r="59" spans="1:58" ht="21" customHeight="1">
      <c r="A59" s="280" t="s">
        <v>33</v>
      </c>
      <c r="B59" s="281"/>
      <c r="C59" s="281"/>
      <c r="D59" s="281"/>
      <c r="E59" s="281"/>
      <c r="F59" s="281"/>
      <c r="G59" s="281"/>
      <c r="H59" s="281"/>
      <c r="I59" s="281"/>
      <c r="J59" s="282"/>
      <c r="K59" s="282"/>
      <c r="L59" s="282"/>
      <c r="M59" s="282"/>
      <c r="N59" s="282"/>
      <c r="O59" s="303">
        <f>SUM(O49:O58)</f>
        <v>0</v>
      </c>
      <c r="P59" s="5"/>
      <c r="Q59" s="5"/>
      <c r="R59" s="5"/>
      <c r="AM59" s="29"/>
      <c r="AN59" s="29"/>
      <c r="AO59" s="29"/>
      <c r="AP59" s="29"/>
      <c r="AQ59" s="29"/>
      <c r="AR59" s="29"/>
      <c r="AS59" s="29"/>
      <c r="AT59" s="29"/>
      <c r="AU59" s="29"/>
      <c r="AV59" s="29"/>
      <c r="AW59" s="29"/>
      <c r="AX59" s="29"/>
      <c r="AY59" s="29"/>
      <c r="AZ59" s="29"/>
      <c r="BA59" s="29"/>
      <c r="BB59" s="29"/>
      <c r="BC59" s="29"/>
      <c r="BD59" s="29"/>
      <c r="BE59" s="29"/>
      <c r="BF59" s="29"/>
    </row>
    <row r="60" spans="1:58" ht="51.75" customHeight="1">
      <c r="A60" s="63"/>
      <c r="B60" s="294" t="str">
        <f>Page_2!A35</f>
        <v>WP0</v>
      </c>
      <c r="C60" s="294" t="str">
        <f>Page_2!A36</f>
        <v>WP1</v>
      </c>
      <c r="D60" s="294" t="str">
        <f>Page_2!A37</f>
        <v>WP2</v>
      </c>
      <c r="E60" s="294" t="str">
        <f>Page_2!A38</f>
        <v>WP3</v>
      </c>
      <c r="F60" s="294" t="str">
        <f>Page_2!A39</f>
        <v>WP4</v>
      </c>
      <c r="G60" s="294" t="str">
        <f>Page_2!A40</f>
        <v>WP5</v>
      </c>
      <c r="H60" s="294" t="str">
        <f>Page_2!A41</f>
        <v>WP6</v>
      </c>
      <c r="I60" s="294" t="s">
        <v>33</v>
      </c>
      <c r="J60" s="106"/>
      <c r="K60" s="106"/>
      <c r="L60" s="106"/>
      <c r="M60" s="106"/>
      <c r="N60" s="106"/>
      <c r="O60" s="326" t="e">
        <f>(O59-I71)/((I69-I71)+SUM(I133+I163+I192+I221))</f>
        <v>#DIV/0!</v>
      </c>
      <c r="P60" s="106"/>
      <c r="Q60" s="106"/>
      <c r="R60" s="106"/>
      <c r="Z60" s="293"/>
      <c r="AA60" s="293"/>
      <c r="AB60" s="293"/>
      <c r="AC60" s="293"/>
      <c r="AD60" s="293"/>
      <c r="AE60" s="293"/>
      <c r="AF60" s="293"/>
      <c r="AG60" s="293"/>
      <c r="AH60" s="293"/>
      <c r="AI60" s="29"/>
      <c r="AJ60" s="29"/>
      <c r="AK60" s="29"/>
      <c r="AL60" s="29"/>
      <c r="AM60" s="29"/>
      <c r="AN60" s="29"/>
      <c r="AO60" s="29"/>
      <c r="AP60" s="29"/>
      <c r="AQ60" s="29"/>
      <c r="AR60" s="29"/>
      <c r="AS60" s="293"/>
      <c r="AT60" s="293"/>
      <c r="AU60" s="293"/>
      <c r="AV60" s="293"/>
      <c r="AW60" s="293"/>
      <c r="AX60" s="293"/>
      <c r="AY60" s="293"/>
      <c r="AZ60" s="293"/>
      <c r="BA60" s="293"/>
      <c r="BB60" s="293"/>
      <c r="BC60" s="293"/>
      <c r="BD60" s="293"/>
      <c r="BE60" s="293"/>
      <c r="BF60" s="293"/>
    </row>
    <row r="61" spans="1:58" ht="13.5" customHeight="1">
      <c r="A61" s="294" t="str">
        <f t="shared" ref="A61:A68" si="1">X30</f>
        <v>P0</v>
      </c>
      <c r="B61" s="64">
        <f>SUMPRODUCT(($J$49:$J$58="P0")*($I$49:$I$58&lt;&gt;"")*($I$49:$I$58="WP0")*($O$49:$O$58))</f>
        <v>0</v>
      </c>
      <c r="C61" s="93"/>
      <c r="D61" s="93"/>
      <c r="E61" s="93"/>
      <c r="F61" s="93"/>
      <c r="G61" s="93"/>
      <c r="H61" s="93"/>
      <c r="I61" s="64">
        <f>SUM(B61:H61)</f>
        <v>0</v>
      </c>
      <c r="J61" s="106"/>
      <c r="K61" s="106"/>
      <c r="L61" s="106"/>
      <c r="M61" s="106"/>
      <c r="N61" s="106"/>
      <c r="O61" s="106"/>
      <c r="P61" s="106"/>
      <c r="Q61" s="106"/>
      <c r="R61" s="106"/>
      <c r="Z61" s="293"/>
      <c r="AA61" s="293"/>
      <c r="AB61" s="293"/>
      <c r="AC61" s="293"/>
      <c r="AD61" s="293"/>
      <c r="AE61" s="293"/>
      <c r="AF61" s="293"/>
      <c r="AG61" s="293"/>
      <c r="AH61" s="293"/>
      <c r="AI61" s="29"/>
      <c r="AJ61" s="29"/>
      <c r="AK61" s="29"/>
      <c r="AL61" s="29"/>
      <c r="AM61" s="29"/>
      <c r="AN61" s="29"/>
      <c r="AO61" s="29"/>
      <c r="AP61" s="29"/>
      <c r="AQ61" s="29"/>
      <c r="AR61" s="29"/>
      <c r="AS61" s="293"/>
      <c r="AT61" s="293"/>
      <c r="AU61" s="293"/>
      <c r="AV61" s="293"/>
      <c r="AW61" s="293"/>
      <c r="AX61" s="293"/>
      <c r="AY61" s="293"/>
      <c r="AZ61" s="293"/>
      <c r="BA61" s="293"/>
      <c r="BB61" s="293"/>
      <c r="BC61" s="293"/>
      <c r="BD61" s="293"/>
      <c r="BE61" s="293"/>
      <c r="BF61" s="293"/>
    </row>
    <row r="62" spans="1:58" ht="13.5" customHeight="1">
      <c r="A62" s="294" t="str">
        <f t="shared" si="1"/>
        <v>P1</v>
      </c>
      <c r="B62" s="93"/>
      <c r="C62" s="64">
        <f>SUMPRODUCT(($J$49:$J$58="P1")*($I$49:$I$58&lt;&gt;"")*($I$49:$I$58="WP1")*($O$49:$O$58))</f>
        <v>0</v>
      </c>
      <c r="D62" s="64">
        <f>SUMPRODUCT(($J$49:$J$58="P1")*($I$49:$I$58&lt;&gt;"")*($I$49:$I$58="WP2")*($O$49:$O$58))</f>
        <v>0</v>
      </c>
      <c r="E62" s="64">
        <f>SUMPRODUCT(($J$49:$J$58="P1")*($I$49:$I$58&lt;&gt;"")*($I$49:$I$58="WP3")*($O$49:$O$58))</f>
        <v>0</v>
      </c>
      <c r="F62" s="64">
        <f>SUMPRODUCT(($J$49:$J$58="P1")*($I$49:$I$58&lt;&gt;"")*($I$49:$I$58="WP4")*($O$49:$O$58))</f>
        <v>0</v>
      </c>
      <c r="G62" s="64">
        <f>SUMPRODUCT(($J$49:$J$58="P1")*($I$49:$I$58&lt;&gt;"")*($I$49:$I$58="WP5")*($O$49:$O$58))</f>
        <v>0</v>
      </c>
      <c r="H62" s="64">
        <f>SUMPRODUCT(($J$49:$J$58="P1")*($I$49:$I$58&lt;&gt;"")*($I$49:$I$58="WP6")*($O$49:$O$58))</f>
        <v>0</v>
      </c>
      <c r="I62" s="64">
        <f t="shared" ref="I62:I68" si="2">SUM(B62:H62)</f>
        <v>0</v>
      </c>
      <c r="J62" s="106"/>
      <c r="K62" s="106"/>
      <c r="L62" s="106"/>
      <c r="M62" s="106"/>
      <c r="N62" s="106"/>
      <c r="O62" s="106"/>
      <c r="P62" s="106"/>
      <c r="Q62" s="106"/>
      <c r="R62" s="106"/>
      <c r="Z62" s="293"/>
      <c r="AA62" s="293"/>
      <c r="AB62" s="293"/>
      <c r="AC62" s="293"/>
      <c r="AD62" s="293"/>
      <c r="AE62" s="293"/>
      <c r="AF62" s="293"/>
      <c r="AG62" s="293"/>
      <c r="AH62" s="293"/>
      <c r="AI62" s="29"/>
      <c r="AJ62" s="29"/>
      <c r="AK62" s="29"/>
      <c r="AL62" s="29"/>
      <c r="AM62" s="29"/>
      <c r="AN62" s="29"/>
      <c r="AO62" s="29"/>
      <c r="AP62" s="29"/>
      <c r="AQ62" s="29"/>
      <c r="AR62" s="29"/>
      <c r="AS62" s="293"/>
      <c r="AT62" s="293"/>
      <c r="AU62" s="293"/>
      <c r="AV62" s="293"/>
      <c r="AW62" s="293"/>
      <c r="AX62" s="293"/>
      <c r="AY62" s="293"/>
      <c r="AZ62" s="293"/>
      <c r="BA62" s="293"/>
      <c r="BB62" s="293"/>
      <c r="BC62" s="293"/>
      <c r="BD62" s="293"/>
      <c r="BE62" s="293"/>
      <c r="BF62" s="293"/>
    </row>
    <row r="63" spans="1:58" ht="13.5" customHeight="1">
      <c r="A63" s="294" t="str">
        <f t="shared" si="1"/>
        <v>P2</v>
      </c>
      <c r="B63" s="93"/>
      <c r="C63" s="64">
        <f>SUMPRODUCT(($J$49:$J$58="P2")*($I$49:$I$58&lt;&gt;"")*($I$49:$I$58="WP1")*($O$49:$O$58))</f>
        <v>0</v>
      </c>
      <c r="D63" s="64">
        <f>SUMPRODUCT(($J$49:$J$58="P2")*($I$49:$I$58&lt;&gt;"")*($I$49:$I$58="WP2")*($O$49:$O$58))</f>
        <v>0</v>
      </c>
      <c r="E63" s="64">
        <f>SUMPRODUCT(($J$49:$J$58="P2")*($I$49:$I$58&lt;&gt;"")*($I$49:$I$58="WP3")*($O$49:$O$58))</f>
        <v>0</v>
      </c>
      <c r="F63" s="64">
        <f>SUMPRODUCT(($J$49:$J$58="P2")*($I$49:$I$58&lt;&gt;"")*($I$49:$I$58="WP4")*($O$49:$O$58))</f>
        <v>0</v>
      </c>
      <c r="G63" s="64">
        <f>SUMPRODUCT(($J$49:$J$58="P2")*($I$49:$I$58&lt;&gt;"")*($I$49:$I$58="WP5")*($O$49:$O$58))</f>
        <v>0</v>
      </c>
      <c r="H63" s="64">
        <f>SUMPRODUCT(($J$49:$J$58="P2")*($I$49:$I$58&lt;&gt;"")*($I$49:$I$58="WP6")*($O$49:$O$58))</f>
        <v>0</v>
      </c>
      <c r="I63" s="64">
        <f t="shared" si="2"/>
        <v>0</v>
      </c>
      <c r="J63" s="106"/>
      <c r="K63" s="358" t="e">
        <f>IF(O60&lt;=40%,"OK","ERRORE - tale voce di spesa non può superare il 40% dei costi diretti del progetto! - ERROR - this budget line cannot exceed the cealing of 40% of the project real costs!")</f>
        <v>#DIV/0!</v>
      </c>
      <c r="L63" s="358"/>
      <c r="M63" s="106"/>
      <c r="N63" s="358" t="str">
        <f>IF(I69=O59,"OK","ERRORE - Seleziona una delle opzioni WP e/o Periodo per ogni voce di spesa / ERROR -  Select one of the option WP and/or Period per each single budget line!")</f>
        <v>OK</v>
      </c>
      <c r="O63" s="358"/>
      <c r="P63" s="106"/>
      <c r="Q63" s="106"/>
      <c r="R63" s="106"/>
      <c r="Z63" s="293"/>
      <c r="AA63" s="293"/>
      <c r="AB63" s="293"/>
      <c r="AC63" s="293"/>
      <c r="AD63" s="293"/>
      <c r="AE63" s="293"/>
      <c r="AF63" s="293"/>
      <c r="AG63" s="293"/>
      <c r="AH63" s="293"/>
      <c r="AI63" s="29"/>
      <c r="AJ63" s="29"/>
      <c r="AK63" s="29"/>
      <c r="AL63" s="29"/>
      <c r="AM63" s="29"/>
      <c r="AN63" s="29"/>
      <c r="AO63" s="29"/>
      <c r="AP63" s="29"/>
      <c r="AQ63" s="29"/>
      <c r="AR63" s="29"/>
      <c r="AS63" s="293"/>
      <c r="AT63" s="293"/>
      <c r="AU63" s="293"/>
      <c r="AV63" s="293"/>
      <c r="AW63" s="293"/>
      <c r="AX63" s="293"/>
      <c r="AY63" s="293"/>
      <c r="AZ63" s="293"/>
      <c r="BA63" s="293"/>
      <c r="BB63" s="293"/>
      <c r="BC63" s="293"/>
      <c r="BD63" s="293"/>
      <c r="BE63" s="293"/>
      <c r="BF63" s="293"/>
    </row>
    <row r="64" spans="1:58" ht="13.5" customHeight="1">
      <c r="A64" s="294" t="str">
        <f t="shared" si="1"/>
        <v>P3</v>
      </c>
      <c r="B64" s="93"/>
      <c r="C64" s="64">
        <f>SUMPRODUCT(($J$49:$J$58="P3")*($I$49:$I$58&lt;&gt;"")*($I$49:$I$58="WP1")*($O$49:$O$58))</f>
        <v>0</v>
      </c>
      <c r="D64" s="64">
        <f>SUMPRODUCT(($J$49:$J$58="P3")*($I$49:$I$58&lt;&gt;"")*($I$49:$I$58="WP2")*($O$49:$O$58))</f>
        <v>0</v>
      </c>
      <c r="E64" s="64">
        <f>SUMPRODUCT(($J$49:$J$58="P3")*($I$49:$I$58&lt;&gt;"")*($I$49:$I$58="WP3")*($O$49:$O$58))</f>
        <v>0</v>
      </c>
      <c r="F64" s="64">
        <f>SUMPRODUCT(($J$49:$J$58="P3")*($I$49:$I$58&lt;&gt;"")*($I$49:$I$58="WP4")*($O$49:$O$58))</f>
        <v>0</v>
      </c>
      <c r="G64" s="64">
        <f>SUMPRODUCT(($J$49:$J$58="P3")*($I$49:$I$58&lt;&gt;"")*($I$49:$I$58="WP5")*($O$49:$O$58))</f>
        <v>0</v>
      </c>
      <c r="H64" s="64">
        <f>SUMPRODUCT(($J$49:$J$58="P3")*($I$49:$I$58&lt;&gt;"")*($I$49:$I$58="WP6")*($O$49:$O$58))</f>
        <v>0</v>
      </c>
      <c r="I64" s="64">
        <f t="shared" si="2"/>
        <v>0</v>
      </c>
      <c r="J64" s="106"/>
      <c r="K64" s="358"/>
      <c r="L64" s="358"/>
      <c r="M64" s="106"/>
      <c r="N64" s="358"/>
      <c r="O64" s="358"/>
      <c r="P64" s="106"/>
      <c r="Q64" s="106"/>
      <c r="R64" s="106"/>
      <c r="Z64" s="293"/>
      <c r="AA64" s="293"/>
      <c r="AB64" s="293"/>
      <c r="AC64" s="293"/>
      <c r="AD64" s="293"/>
      <c r="AE64" s="293"/>
      <c r="AF64" s="293"/>
      <c r="AG64" s="293"/>
      <c r="AH64" s="293"/>
      <c r="AI64" s="29"/>
      <c r="AJ64" s="29"/>
      <c r="AK64" s="29"/>
      <c r="AL64" s="29"/>
      <c r="AM64" s="29"/>
      <c r="AN64" s="29"/>
      <c r="AO64" s="29"/>
      <c r="AP64" s="29"/>
      <c r="AQ64" s="29"/>
      <c r="AR64" s="29"/>
      <c r="AS64" s="293"/>
      <c r="AT64" s="293"/>
      <c r="AU64" s="293"/>
      <c r="AV64" s="293"/>
      <c r="AW64" s="293"/>
      <c r="AX64" s="293"/>
      <c r="AY64" s="293"/>
      <c r="AZ64" s="293"/>
      <c r="BA64" s="293"/>
      <c r="BB64" s="293"/>
      <c r="BC64" s="293"/>
      <c r="BD64" s="293"/>
      <c r="BE64" s="293"/>
      <c r="BF64" s="293"/>
    </row>
    <row r="65" spans="1:260" ht="13.5" customHeight="1">
      <c r="A65" s="294" t="str">
        <f t="shared" si="1"/>
        <v>P4</v>
      </c>
      <c r="B65" s="93"/>
      <c r="C65" s="64">
        <f>SUMPRODUCT(($J$49:$J$58="P4")*($I$49:$I$58&lt;&gt;"")*($I$49:$I$58="WP1")*($O$49:$O$58))</f>
        <v>0</v>
      </c>
      <c r="D65" s="64">
        <f>SUMPRODUCT(($J$49:$J$58="P4")*($I$49:$I$58&lt;&gt;"")*($I$49:$I$58="WP2")*($O$49:$O$58))</f>
        <v>0</v>
      </c>
      <c r="E65" s="64">
        <f>SUMPRODUCT(($J$49:$J$58="P4")*($I$49:$I$58&lt;&gt;"")*($I$49:$I$58="WP3")*($O$49:$O$58))</f>
        <v>0</v>
      </c>
      <c r="F65" s="64">
        <f>SUMPRODUCT(($J$49:$J$58="P4")*($I$49:$I$58&lt;&gt;"")*($I$49:$I$58="WP4")*($O$49:$O$58))</f>
        <v>0</v>
      </c>
      <c r="G65" s="64">
        <f>SUMPRODUCT(($J$49:$J$58="P4")*($I$49:$I$58&lt;&gt;"")*($I$49:$I$58="WP5")*($O$49:$O$58))</f>
        <v>0</v>
      </c>
      <c r="H65" s="64">
        <f>SUMPRODUCT(($J$49:$J$58="P4")*($I$49:$I$58&lt;&gt;"")*($I$49:$I$58="WP6")*($O$49:$O$58))</f>
        <v>0</v>
      </c>
      <c r="I65" s="64">
        <f t="shared" si="2"/>
        <v>0</v>
      </c>
      <c r="J65" s="106"/>
      <c r="K65" s="358"/>
      <c r="L65" s="358"/>
      <c r="M65" s="106"/>
      <c r="N65" s="358"/>
      <c r="O65" s="358"/>
      <c r="P65" s="106"/>
      <c r="Q65" s="106"/>
      <c r="R65" s="106"/>
      <c r="T65" s="370"/>
      <c r="U65" s="370"/>
      <c r="V65" s="293"/>
      <c r="X65" s="30"/>
      <c r="Y65" s="293"/>
      <c r="AB65" s="293"/>
      <c r="AC65" s="293"/>
      <c r="AD65" s="293"/>
      <c r="AE65" s="293"/>
      <c r="AF65" s="293"/>
      <c r="AG65" s="293"/>
      <c r="AH65" s="293"/>
      <c r="AI65" s="29"/>
      <c r="AJ65" s="29"/>
      <c r="AK65" s="29"/>
      <c r="AL65" s="29"/>
      <c r="AM65" s="29"/>
      <c r="AN65" s="29"/>
      <c r="AO65" s="29"/>
      <c r="AP65" s="29"/>
      <c r="AQ65" s="29"/>
      <c r="AR65" s="29"/>
      <c r="AS65" s="293"/>
      <c r="AT65" s="293"/>
      <c r="AU65" s="293"/>
      <c r="AV65" s="293"/>
      <c r="AW65" s="293"/>
      <c r="AX65" s="293"/>
      <c r="AY65" s="293"/>
      <c r="AZ65" s="293"/>
      <c r="BA65" s="293"/>
      <c r="BB65" s="293"/>
      <c r="BC65" s="293"/>
      <c r="BD65" s="293"/>
      <c r="BE65" s="293"/>
      <c r="BF65" s="293"/>
    </row>
    <row r="66" spans="1:260" ht="13.5" customHeight="1">
      <c r="A66" s="294" t="str">
        <f t="shared" si="1"/>
        <v>P5</v>
      </c>
      <c r="B66" s="93"/>
      <c r="C66" s="64">
        <f>SUMPRODUCT(($J$49:$J$58="P5")*($I$49:$I$58&lt;&gt;"")*($I$49:$I$58="WP1")*($O$49:$O$58))</f>
        <v>0</v>
      </c>
      <c r="D66" s="64">
        <f>SUMPRODUCT(($J$49:$J$58="P5")*($I$49:$I$58&lt;&gt;"")*($I$49:$I$58="WP2")*($O$49:$O$58))</f>
        <v>0</v>
      </c>
      <c r="E66" s="64">
        <f>SUMPRODUCT(($J$49:$J$58="P5")*($I$49:$I$58&lt;&gt;"")*($I$49:$I$58="WP3")*($O$49:$O$58))</f>
        <v>0</v>
      </c>
      <c r="F66" s="64">
        <f>SUMPRODUCT(($J$49:$J$58="P5")*($I$49:$I$58&lt;&gt;"")*($I$49:$I$58="WP4")*($O$49:$O$58))</f>
        <v>0</v>
      </c>
      <c r="G66" s="64">
        <f>SUMPRODUCT(($J$49:$J$58="P5")*($I$49:$I$58&lt;&gt;"")*($I$49:$I$58="WP5")*($O$49:$O$58))</f>
        <v>0</v>
      </c>
      <c r="H66" s="64">
        <f>SUMPRODUCT(($J$49:$J$58="P5")*($I$49:$I$58&lt;&gt;"")*($I$49:$I$58="WP6")*($O$49:$O$58))</f>
        <v>0</v>
      </c>
      <c r="I66" s="64">
        <f t="shared" si="2"/>
        <v>0</v>
      </c>
      <c r="J66" s="106"/>
      <c r="K66" s="358"/>
      <c r="L66" s="358"/>
      <c r="M66" s="106"/>
      <c r="N66" s="358"/>
      <c r="O66" s="358"/>
      <c r="P66" s="106"/>
      <c r="Q66" s="106"/>
      <c r="R66" s="106"/>
      <c r="T66" s="370"/>
      <c r="U66" s="370"/>
      <c r="V66" s="293"/>
      <c r="X66" s="30"/>
      <c r="Y66" s="293"/>
      <c r="AB66" s="293"/>
      <c r="AC66" s="293"/>
      <c r="AD66" s="293"/>
      <c r="AE66" s="293"/>
      <c r="AF66" s="293"/>
      <c r="AG66" s="293"/>
      <c r="AH66" s="293"/>
      <c r="AI66" s="29"/>
      <c r="AJ66" s="29"/>
      <c r="AK66" s="29"/>
      <c r="AL66" s="29"/>
      <c r="AM66" s="29"/>
      <c r="AN66" s="29"/>
      <c r="AO66" s="29"/>
      <c r="AP66" s="29"/>
      <c r="AQ66" s="29"/>
      <c r="AR66" s="29"/>
      <c r="AS66" s="293"/>
      <c r="AT66" s="293"/>
      <c r="AU66" s="293"/>
      <c r="AV66" s="293"/>
      <c r="AW66" s="293"/>
      <c r="AX66" s="293"/>
      <c r="AY66" s="293"/>
      <c r="AZ66" s="293"/>
      <c r="BA66" s="293"/>
      <c r="BB66" s="293"/>
      <c r="BC66" s="293"/>
      <c r="BD66" s="293"/>
      <c r="BE66" s="293"/>
      <c r="BF66" s="293"/>
    </row>
    <row r="67" spans="1:260" ht="13.5" customHeight="1">
      <c r="A67" s="294" t="str">
        <f t="shared" si="1"/>
        <v>P6</v>
      </c>
      <c r="B67" s="93"/>
      <c r="C67" s="64">
        <f>SUMPRODUCT(($J$49:$J$58="P6")*($I$49:$I$58&lt;&gt;"")*($I$49:$I$58="WP1")*($O$49:$O$58))</f>
        <v>0</v>
      </c>
      <c r="D67" s="64">
        <f>SUMPRODUCT(($J$49:$J$58="P6")*($I$49:$I$58&lt;&gt;"")*($I$49:$I$58="WP2")*($O$49:$O$58))</f>
        <v>0</v>
      </c>
      <c r="E67" s="64">
        <f>SUMPRODUCT(($J$49:$J$58="P6")*($I$49:$I$58&lt;&gt;"")*($I$49:$I$58="WP3")*($O$49:$O$58))</f>
        <v>0</v>
      </c>
      <c r="F67" s="64">
        <f>SUMPRODUCT(($J$49:$J$58="P6")*($I$49:$I$58&lt;&gt;"")*($I$49:$I$58="WP4")*($O$49:$O$58))</f>
        <v>0</v>
      </c>
      <c r="G67" s="64">
        <f>SUMPRODUCT(($J$49:$J$58="P6")*($I$49:$I$58&lt;&gt;"")*($I$49:$I$58="WP5")*($O$49:$O$58))</f>
        <v>0</v>
      </c>
      <c r="H67" s="64">
        <f>SUMPRODUCT(($J$49:$J$58="P6")*($I$49:$I$58&lt;&gt;"")*($I$49:$I$58="WP6")*($O$49:$O$58))</f>
        <v>0</v>
      </c>
      <c r="I67" s="64">
        <f t="shared" si="2"/>
        <v>0</v>
      </c>
      <c r="J67" s="106"/>
      <c r="K67" s="358"/>
      <c r="L67" s="358"/>
      <c r="M67" s="106"/>
      <c r="N67" s="358"/>
      <c r="O67" s="358"/>
      <c r="P67" s="106"/>
      <c r="Q67" s="106"/>
      <c r="R67" s="106"/>
      <c r="S67" s="27"/>
      <c r="T67" s="370"/>
      <c r="U67" s="370"/>
      <c r="V67" s="293"/>
      <c r="X67" s="30"/>
      <c r="Y67" s="293"/>
      <c r="AB67" s="293"/>
      <c r="AC67" s="293"/>
      <c r="AD67" s="293"/>
      <c r="AE67" s="293"/>
      <c r="AF67" s="293"/>
      <c r="AG67" s="293"/>
      <c r="AH67" s="293"/>
      <c r="AI67" s="29"/>
      <c r="AJ67" s="29"/>
      <c r="AK67" s="29"/>
      <c r="AL67" s="29"/>
      <c r="AM67" s="29"/>
      <c r="AN67" s="29"/>
      <c r="AO67" s="29"/>
      <c r="AP67" s="29"/>
      <c r="AQ67" s="29"/>
      <c r="AR67" s="29"/>
      <c r="AS67" s="293"/>
      <c r="AT67" s="293"/>
      <c r="AU67" s="293"/>
      <c r="AV67" s="293"/>
      <c r="AW67" s="293"/>
      <c r="AX67" s="293"/>
      <c r="AY67" s="293"/>
      <c r="AZ67" s="293"/>
      <c r="BA67" s="293"/>
      <c r="BB67" s="293"/>
      <c r="BC67" s="293"/>
      <c r="BD67" s="293"/>
      <c r="BE67" s="293"/>
      <c r="BF67" s="293"/>
    </row>
    <row r="68" spans="1:260" ht="13.5" customHeight="1">
      <c r="A68" s="294" t="str">
        <f t="shared" si="1"/>
        <v>P7</v>
      </c>
      <c r="B68" s="93"/>
      <c r="C68" s="64">
        <f>SUMPRODUCT(($J$49:$J$58="P7")*($I$49:$I$58&lt;&gt;"")*($I$49:$I$58="WP1")*($O$49:$O$58))</f>
        <v>0</v>
      </c>
      <c r="D68" s="64">
        <f>SUMPRODUCT(($J$49:$J$58="P7")*($I$49:$I$58&lt;&gt;"")*($I$49:$I$58="WP2")*($O$49:$O$58))</f>
        <v>0</v>
      </c>
      <c r="E68" s="64">
        <f>SUMPRODUCT(($J$49:$J$58="P7")*($I$49:$I$58&lt;&gt;"")*($I$49:$I$58="WP3")*($O$49:$O$58))</f>
        <v>0</v>
      </c>
      <c r="F68" s="64">
        <f>SUMPRODUCT(($J$49:$J$58="P7")*($I$49:$I$58&lt;&gt;"")*($I$49:$I$58="WP4")*($O$49:$O$58))</f>
        <v>0</v>
      </c>
      <c r="G68" s="64">
        <f>SUMPRODUCT(($J$49:$J$58="P7")*($I$49:$I$58&lt;&gt;"")*($I$49:$I$58="WP5")*($O$49:$O$58))</f>
        <v>0</v>
      </c>
      <c r="H68" s="64">
        <f>SUMPRODUCT(($J$49:$J$58="P7")*($I$49:$I$58&lt;&gt;"")*($I$49:$I$58="WP6")*($O$49:$O$58))</f>
        <v>0</v>
      </c>
      <c r="I68" s="64">
        <f t="shared" si="2"/>
        <v>0</v>
      </c>
      <c r="J68" s="106"/>
      <c r="K68" s="358"/>
      <c r="L68" s="358"/>
      <c r="M68" s="106"/>
      <c r="N68" s="358"/>
      <c r="O68" s="358"/>
      <c r="P68" s="106"/>
      <c r="Q68" s="106"/>
      <c r="R68" s="106"/>
      <c r="S68" s="27"/>
      <c r="T68" s="370"/>
      <c r="U68" s="370"/>
      <c r="V68" s="293"/>
      <c r="X68" s="30"/>
      <c r="Y68" s="293"/>
      <c r="AB68" s="293"/>
      <c r="AC68" s="293"/>
      <c r="AD68" s="293"/>
      <c r="AE68" s="293"/>
      <c r="AF68" s="293"/>
      <c r="AG68" s="293"/>
      <c r="AH68" s="293"/>
      <c r="AI68" s="29"/>
      <c r="AJ68" s="29"/>
      <c r="AK68" s="29"/>
      <c r="AL68" s="29"/>
      <c r="AM68" s="29"/>
      <c r="AN68" s="29"/>
      <c r="AO68" s="29"/>
      <c r="AP68" s="29"/>
      <c r="AQ68" s="29"/>
      <c r="AR68" s="29"/>
      <c r="AS68" s="293"/>
      <c r="AT68" s="293"/>
      <c r="AU68" s="293"/>
      <c r="AV68" s="293"/>
      <c r="AW68" s="293"/>
      <c r="AX68" s="293"/>
      <c r="AY68" s="293"/>
      <c r="AZ68" s="293"/>
      <c r="BA68" s="293"/>
      <c r="BB68" s="293"/>
      <c r="BC68" s="293"/>
      <c r="BD68" s="293"/>
      <c r="BE68" s="293"/>
      <c r="BF68" s="293"/>
    </row>
    <row r="69" spans="1:260" ht="17.25" customHeight="1">
      <c r="A69" s="65" t="s">
        <v>33</v>
      </c>
      <c r="B69" s="66">
        <f>SUM(B$61:B$68)</f>
        <v>0</v>
      </c>
      <c r="C69" s="66">
        <f>SUM(C$61:C$68)</f>
        <v>0</v>
      </c>
      <c r="D69" s="66">
        <f>SUM(D$61:D$68)</f>
        <v>0</v>
      </c>
      <c r="E69" s="66">
        <f t="shared" ref="E69:G69" si="3">SUM(E$61:E$68)</f>
        <v>0</v>
      </c>
      <c r="F69" s="66">
        <f t="shared" si="3"/>
        <v>0</v>
      </c>
      <c r="G69" s="66">
        <f t="shared" si="3"/>
        <v>0</v>
      </c>
      <c r="H69" s="66">
        <f>SUM(H$61:H$68)</f>
        <v>0</v>
      </c>
      <c r="I69" s="66">
        <f>SUM(B69:H69)</f>
        <v>0</v>
      </c>
      <c r="J69" s="106"/>
      <c r="K69" s="358"/>
      <c r="L69" s="358"/>
      <c r="M69" s="106"/>
      <c r="N69" s="358"/>
      <c r="O69" s="358"/>
      <c r="P69" s="106"/>
      <c r="Q69" s="106"/>
      <c r="R69" s="106"/>
      <c r="T69" s="370"/>
      <c r="U69" s="370"/>
      <c r="V69" s="293"/>
      <c r="X69" s="30"/>
      <c r="Y69" s="293"/>
      <c r="AB69" s="293"/>
      <c r="AC69" s="293"/>
      <c r="AD69" s="293"/>
      <c r="AE69" s="293"/>
      <c r="AF69" s="293"/>
      <c r="AG69" s="293"/>
      <c r="AH69" s="293"/>
      <c r="AI69" s="29"/>
      <c r="AJ69" s="29"/>
      <c r="AK69" s="29"/>
      <c r="AL69" s="29"/>
      <c r="AM69" s="29"/>
      <c r="AN69" s="29"/>
      <c r="AO69" s="29"/>
      <c r="AP69" s="29"/>
      <c r="AQ69" s="29"/>
      <c r="AR69" s="29"/>
      <c r="AS69" s="293"/>
      <c r="AT69" s="293"/>
      <c r="AU69" s="293"/>
      <c r="AV69" s="293"/>
      <c r="AW69" s="293"/>
      <c r="AX69" s="293"/>
      <c r="AY69" s="293"/>
      <c r="AZ69" s="293"/>
      <c r="BA69" s="293"/>
      <c r="BB69" s="293"/>
      <c r="BC69" s="293"/>
      <c r="BD69" s="293"/>
      <c r="BE69" s="293"/>
      <c r="BF69" s="293"/>
    </row>
    <row r="70" spans="1:260" ht="24" customHeight="1">
      <c r="A70" s="65" t="s">
        <v>54</v>
      </c>
      <c r="B70" s="94"/>
      <c r="C70" s="66">
        <f>SUMPRODUCT(($I$49:$I$58="WP1")*($K$49:$K$58&lt;&gt;"")*($K$49:$K$58="fuori area / outside the area")*($O$49:$O$58))</f>
        <v>0</v>
      </c>
      <c r="D70" s="66">
        <f>SUMPRODUCT(($I$49:$I$58="WP2")*($K$49:$K$58&lt;&gt;"")*($K$49:$K$58="fuori area / outside the area")*($O$49:$O$58))</f>
        <v>0</v>
      </c>
      <c r="E70" s="66">
        <f>SUMPRODUCT(($I$49:$I$58="WP3")*($K$49:$K$58&lt;&gt;"")*($K$49:$K$58="fuori area / outside the area")*($O$49:$O$58))</f>
        <v>0</v>
      </c>
      <c r="F70" s="66">
        <f>SUMPRODUCT(($I$49:$I$58="WP4")*($K$49:$K$58&lt;&gt;"")*($K$49:$K$58="fuori area / outside the area")*($O$49:$O$58))</f>
        <v>0</v>
      </c>
      <c r="G70" s="66">
        <f>SUMPRODUCT(($I$49:$I$58="WP5")*($K$49:$K$58&lt;&gt;"")*($K$49:$K$58="fuori area / outside the area")*($O$49:$O$58))</f>
        <v>0</v>
      </c>
      <c r="H70" s="66">
        <f>SUMPRODUCT(($I$49:$I$58="WP6")*($K$49:$K$58&lt;&gt;"")*($K$49:$K$58="fuori area / outside the area")*($O$49:$O$58))</f>
        <v>0</v>
      </c>
      <c r="I70" s="66">
        <f>SUM(B70:H70)</f>
        <v>0</v>
      </c>
      <c r="J70" s="106"/>
      <c r="K70" s="106"/>
      <c r="L70" s="106"/>
      <c r="M70" s="106"/>
      <c r="N70" s="106"/>
      <c r="O70" s="106"/>
      <c r="P70" s="106"/>
      <c r="Q70" s="106"/>
      <c r="R70" s="106"/>
      <c r="S70" s="31"/>
      <c r="T70" s="31"/>
      <c r="U70" s="31"/>
      <c r="V70" s="293"/>
      <c r="X70" s="293"/>
      <c r="Y70" s="293"/>
      <c r="AB70" s="293"/>
      <c r="AC70" s="293"/>
      <c r="AD70" s="293"/>
      <c r="AE70" s="293"/>
      <c r="AF70" s="293"/>
      <c r="AG70" s="293"/>
      <c r="AH70" s="293"/>
      <c r="AI70" s="29"/>
      <c r="AJ70" s="29"/>
      <c r="AK70" s="29"/>
      <c r="AL70" s="29"/>
      <c r="AM70" s="29"/>
      <c r="AN70" s="29"/>
      <c r="AO70" s="29"/>
      <c r="AP70" s="29"/>
      <c r="AQ70" s="29"/>
      <c r="AR70" s="29"/>
      <c r="AS70" s="293"/>
      <c r="AT70" s="293"/>
      <c r="AU70" s="293"/>
      <c r="AV70" s="293"/>
      <c r="AW70" s="293"/>
      <c r="AX70" s="293"/>
      <c r="AY70" s="293"/>
      <c r="AZ70" s="293"/>
      <c r="BA70" s="293"/>
      <c r="BB70" s="293"/>
      <c r="BC70" s="293"/>
      <c r="BD70" s="293"/>
      <c r="BE70" s="293"/>
      <c r="BF70" s="293"/>
    </row>
    <row r="71" spans="1:260" ht="31.5" customHeight="1">
      <c r="A71" s="65" t="s">
        <v>173</v>
      </c>
      <c r="B71" s="66">
        <f>SUMPRODUCT(($I$49:$I$58="WP0")*($H$49:$H$58&lt;&gt;"")*($H$49:$H$58="SI/YES")*($O$49:$O$58))</f>
        <v>0</v>
      </c>
      <c r="C71" s="66">
        <f>SUMPRODUCT(($I$49:$I$58="WP1")*($H$49:$H$58&lt;&gt;"")*($H$49:$H$58="SI/YES")*($O$49:$O$58))</f>
        <v>0</v>
      </c>
      <c r="D71" s="66">
        <f>SUMPRODUCT(($I$49:$I$58="WP2")*($H$49:$H$58&lt;&gt;"")*($H$49:$H$58="SI/YES")*($O$49:$O$58))</f>
        <v>0</v>
      </c>
      <c r="E71" s="66">
        <f>SUMPRODUCT(($I$49:$I$58="WP3")*($H$49:$H$58&lt;&gt;"")*($H$49:$H$58="SI/YES")*($O$49:$O$58))</f>
        <v>0</v>
      </c>
      <c r="F71" s="66">
        <f>SUMPRODUCT(($I$49:$I$58="WP4")*($H$49:$H$58&lt;&gt;"")*($H$49:$H$58="SI/YES")*($O$49:$O$58))</f>
        <v>0</v>
      </c>
      <c r="G71" s="66">
        <f>SUMPRODUCT(($I$49:$I$58="WP5")*($H$49:$H$58&lt;&gt;"")*($H$49:$H$58="SI/YES")*($O$49:$O$58))</f>
        <v>0</v>
      </c>
      <c r="H71" s="66">
        <f>SUMPRODUCT(($I$49:$I$58="WP6")*($H$49:$H$58&lt;&gt;"")*($H$49:$H$58="SI/YES")*($O$49:$O$58))</f>
        <v>0</v>
      </c>
      <c r="I71" s="66">
        <f>SUM(B71:H71)</f>
        <v>0</v>
      </c>
      <c r="J71" s="107"/>
      <c r="K71" s="107"/>
      <c r="L71" s="107"/>
      <c r="M71" s="107"/>
      <c r="N71" s="107"/>
      <c r="O71" s="108"/>
      <c r="P71" s="108"/>
      <c r="Q71" s="108"/>
      <c r="R71" s="108"/>
      <c r="S71" s="31"/>
      <c r="T71" s="31"/>
      <c r="U71" s="31"/>
      <c r="V71" s="293"/>
      <c r="X71" s="293"/>
      <c r="Y71" s="293"/>
      <c r="AB71" s="293"/>
      <c r="AC71" s="293"/>
      <c r="AD71" s="293"/>
      <c r="AE71" s="293"/>
      <c r="AF71" s="293"/>
      <c r="AG71" s="293"/>
      <c r="AH71" s="293"/>
      <c r="AI71" s="293"/>
      <c r="AJ71" s="293"/>
      <c r="AK71" s="293"/>
      <c r="AL71" s="293"/>
      <c r="AM71" s="293"/>
      <c r="AN71" s="293"/>
      <c r="AO71" s="293"/>
      <c r="AP71" s="293"/>
      <c r="AQ71" s="293"/>
      <c r="AR71" s="293"/>
      <c r="AS71" s="293"/>
      <c r="AT71" s="293"/>
      <c r="AU71" s="293"/>
      <c r="AV71" s="293"/>
      <c r="AW71" s="293"/>
      <c r="AX71" s="293"/>
      <c r="AY71" s="293"/>
      <c r="AZ71" s="293"/>
      <c r="BA71" s="293"/>
      <c r="BB71" s="293"/>
      <c r="BC71" s="293"/>
      <c r="BD71" s="293"/>
      <c r="BE71" s="293"/>
      <c r="BF71" s="293"/>
    </row>
    <row r="72" spans="1:260" ht="8.25" customHeight="1">
      <c r="A72" s="32"/>
      <c r="B72" s="32"/>
      <c r="C72" s="32"/>
      <c r="D72" s="32"/>
      <c r="E72" s="32"/>
      <c r="F72" s="32"/>
      <c r="G72" s="32"/>
      <c r="H72" s="32"/>
      <c r="I72" s="32"/>
      <c r="J72" s="32"/>
      <c r="K72" s="32"/>
      <c r="L72" s="32"/>
      <c r="M72" s="32"/>
      <c r="N72" s="32"/>
      <c r="S72" s="31"/>
      <c r="T72" s="31"/>
      <c r="U72" s="31"/>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row>
    <row r="73" spans="1:260" ht="9.75" hidden="1" customHeight="1">
      <c r="A73" s="382"/>
      <c r="B73" s="382"/>
      <c r="C73" s="382"/>
      <c r="D73" s="60"/>
      <c r="E73" s="9"/>
      <c r="F73" s="18"/>
      <c r="G73" s="18"/>
      <c r="H73" s="18"/>
      <c r="I73" s="18"/>
      <c r="J73" s="18"/>
      <c r="K73" s="18"/>
      <c r="L73" s="18"/>
      <c r="M73" s="18"/>
      <c r="N73" s="18"/>
      <c r="O73" s="18"/>
      <c r="P73" s="18"/>
      <c r="Q73" s="18"/>
      <c r="R73" s="18"/>
      <c r="S73" s="19"/>
      <c r="T73" s="19"/>
      <c r="U73" s="19"/>
    </row>
    <row r="74" spans="1:260" ht="10.5" hidden="1" customHeight="1">
      <c r="A74" s="380"/>
      <c r="B74" s="380"/>
      <c r="C74" s="380"/>
      <c r="D74" s="61"/>
      <c r="E74" s="16"/>
      <c r="F74" s="18"/>
      <c r="G74" s="18"/>
      <c r="H74" s="18"/>
      <c r="I74" s="18"/>
      <c r="J74" s="18"/>
      <c r="K74" s="18"/>
      <c r="L74" s="18"/>
      <c r="M74" s="18"/>
      <c r="N74" s="18"/>
      <c r="O74" s="18"/>
      <c r="P74" s="18"/>
      <c r="Q74" s="18"/>
      <c r="R74" s="18"/>
      <c r="S74" s="19"/>
      <c r="T74" s="19"/>
      <c r="U74" s="19"/>
    </row>
    <row r="75" spans="1:260" ht="8.25" customHeight="1">
      <c r="A75" s="14"/>
      <c r="B75" s="14"/>
      <c r="C75" s="14"/>
      <c r="D75" s="14"/>
      <c r="E75" s="14"/>
      <c r="F75" s="14"/>
      <c r="G75" s="14"/>
      <c r="H75" s="14"/>
      <c r="I75" s="14"/>
      <c r="J75" s="14"/>
      <c r="K75" s="14"/>
      <c r="L75" s="14"/>
      <c r="M75" s="14"/>
      <c r="N75" s="14"/>
      <c r="O75" s="14"/>
      <c r="P75" s="14"/>
      <c r="Q75" s="14"/>
      <c r="R75" s="14"/>
      <c r="S75" s="293"/>
      <c r="T75" s="293"/>
      <c r="U75" s="293"/>
      <c r="V75" s="293"/>
      <c r="W75" s="293"/>
      <c r="X75" s="293"/>
      <c r="Y75" s="293"/>
      <c r="Z75" s="293"/>
      <c r="AA75" s="293"/>
      <c r="AB75" s="293"/>
      <c r="AC75" s="293"/>
      <c r="AD75" s="293"/>
      <c r="AE75" s="293"/>
      <c r="AF75" s="293"/>
      <c r="AG75" s="293"/>
      <c r="AH75" s="293"/>
      <c r="AI75" s="293"/>
      <c r="AJ75" s="293"/>
      <c r="AK75" s="293"/>
      <c r="AL75" s="293"/>
      <c r="AM75" s="293"/>
      <c r="AN75" s="293"/>
      <c r="AO75" s="293"/>
      <c r="AP75" s="293"/>
      <c r="AQ75" s="293"/>
      <c r="AR75" s="293"/>
      <c r="AS75" s="293"/>
      <c r="AT75" s="293"/>
      <c r="AU75" s="293"/>
      <c r="AV75" s="293"/>
      <c r="AW75" s="293"/>
      <c r="AX75" s="293"/>
      <c r="AY75" s="293"/>
      <c r="AZ75" s="293"/>
      <c r="BA75" s="293"/>
      <c r="BB75" s="293"/>
      <c r="BC75" s="293"/>
      <c r="BD75" s="293"/>
      <c r="BE75" s="293"/>
      <c r="BF75" s="293"/>
    </row>
    <row r="76" spans="1:260" ht="42.75" customHeight="1">
      <c r="A76" s="351" t="s">
        <v>174</v>
      </c>
      <c r="B76" s="351"/>
      <c r="C76" s="351"/>
      <c r="D76" s="351"/>
      <c r="E76" s="351"/>
      <c r="F76" s="351"/>
      <c r="G76" s="351"/>
      <c r="H76" s="351"/>
      <c r="I76" s="351"/>
      <c r="J76" s="351"/>
      <c r="K76" s="351"/>
      <c r="L76" s="351"/>
      <c r="M76" s="351"/>
      <c r="N76" s="351"/>
      <c r="O76" s="351"/>
      <c r="P76" s="292"/>
      <c r="Q76" s="292"/>
      <c r="R76" s="292"/>
    </row>
    <row r="77" spans="1:260" ht="4.5" customHeight="1">
      <c r="A77" s="14"/>
      <c r="B77" s="14"/>
      <c r="C77" s="14"/>
      <c r="D77" s="14"/>
      <c r="E77" s="14"/>
      <c r="F77" s="14"/>
      <c r="G77" s="14"/>
      <c r="H77" s="14"/>
      <c r="I77" s="14"/>
      <c r="J77" s="14"/>
      <c r="K77" s="14"/>
      <c r="L77" s="14"/>
      <c r="M77" s="14"/>
      <c r="N77" s="14"/>
      <c r="O77" s="14"/>
      <c r="P77" s="14"/>
      <c r="Q77" s="14"/>
      <c r="R77" s="14"/>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row>
    <row r="78" spans="1:260" ht="16.5" customHeight="1">
      <c r="A78" s="95" t="s">
        <v>137</v>
      </c>
      <c r="B78" s="14"/>
      <c r="C78" s="14"/>
      <c r="D78" s="14"/>
      <c r="E78" s="14"/>
      <c r="F78" s="14"/>
      <c r="G78" s="14"/>
      <c r="H78" s="14"/>
      <c r="I78" s="14"/>
      <c r="J78" s="14"/>
      <c r="K78" s="14"/>
      <c r="L78" s="14"/>
      <c r="M78" s="14"/>
      <c r="N78" s="14"/>
      <c r="O78" s="14"/>
      <c r="P78" s="14"/>
      <c r="Q78" s="14"/>
      <c r="R78" s="14"/>
      <c r="S78" s="293"/>
      <c r="T78" s="293"/>
      <c r="U78" s="293"/>
      <c r="V78" s="293"/>
      <c r="W78" s="293"/>
      <c r="X78" s="293"/>
      <c r="Y78" s="293"/>
      <c r="Z78" s="293"/>
      <c r="AA78" s="293"/>
      <c r="AB78" s="293"/>
      <c r="AC78" s="293"/>
      <c r="AD78" s="293"/>
      <c r="AE78" s="293"/>
      <c r="AF78" s="293"/>
      <c r="AG78" s="293"/>
      <c r="AH78" s="293"/>
      <c r="AI78" s="293"/>
      <c r="AJ78" s="293"/>
      <c r="AK78" s="293"/>
      <c r="AL78" s="293"/>
      <c r="AM78" s="293"/>
      <c r="AN78" s="293"/>
      <c r="AO78" s="293"/>
      <c r="AP78" s="293"/>
      <c r="AQ78" s="293"/>
      <c r="AR78" s="293"/>
      <c r="AS78" s="293"/>
      <c r="AT78" s="293"/>
      <c r="AU78" s="293"/>
      <c r="AV78" s="293"/>
      <c r="AW78" s="293"/>
      <c r="AX78" s="293"/>
      <c r="AY78" s="293"/>
      <c r="AZ78" s="293"/>
      <c r="BA78" s="293"/>
      <c r="BB78" s="293"/>
      <c r="BC78" s="293"/>
      <c r="BD78" s="293"/>
      <c r="BE78" s="293"/>
      <c r="BF78" s="293"/>
    </row>
    <row r="79" spans="1:260" ht="3.75" customHeight="1">
      <c r="A79" s="33"/>
      <c r="B79" s="14"/>
      <c r="C79" s="14"/>
      <c r="D79" s="14"/>
      <c r="E79" s="14"/>
      <c r="F79" s="14"/>
      <c r="G79" s="14"/>
      <c r="H79" s="14"/>
      <c r="I79" s="14"/>
      <c r="J79" s="14"/>
      <c r="K79" s="14"/>
      <c r="L79" s="14"/>
      <c r="M79" s="14"/>
      <c r="N79" s="14"/>
      <c r="O79" s="14"/>
      <c r="P79" s="14"/>
      <c r="Q79" s="14"/>
      <c r="R79" s="14"/>
      <c r="S79" s="293"/>
      <c r="T79" s="293"/>
      <c r="U79" s="293"/>
      <c r="V79" s="293"/>
      <c r="W79" s="293"/>
      <c r="X79" s="293"/>
      <c r="Y79" s="293"/>
      <c r="Z79" s="293"/>
      <c r="AA79" s="293"/>
      <c r="AB79" s="293"/>
      <c r="AC79" s="293"/>
      <c r="AD79" s="293"/>
      <c r="AE79" s="293"/>
      <c r="AF79" s="293"/>
      <c r="AG79" s="293"/>
      <c r="AH79" s="293"/>
      <c r="AI79" s="293"/>
      <c r="AJ79" s="293"/>
      <c r="AK79" s="293"/>
      <c r="AL79" s="293"/>
      <c r="AM79" s="293"/>
      <c r="AN79" s="293"/>
      <c r="AO79" s="293"/>
      <c r="AP79" s="293"/>
      <c r="AQ79" s="293"/>
      <c r="AR79" s="293"/>
      <c r="AS79" s="293"/>
      <c r="AT79" s="293"/>
      <c r="AU79" s="293"/>
      <c r="AV79" s="293"/>
      <c r="AW79" s="293"/>
      <c r="AX79" s="293"/>
      <c r="AY79" s="293"/>
      <c r="AZ79" s="293"/>
      <c r="BA79" s="293"/>
      <c r="BB79" s="293"/>
      <c r="BC79" s="293"/>
      <c r="BD79" s="293"/>
      <c r="BE79" s="293"/>
      <c r="BF79" s="293"/>
    </row>
    <row r="80" spans="1:260" ht="22.5" customHeight="1">
      <c r="A80" s="381" t="s">
        <v>209</v>
      </c>
      <c r="B80" s="381"/>
      <c r="C80" s="381"/>
      <c r="D80" s="381"/>
      <c r="E80" s="381"/>
      <c r="F80" s="381"/>
      <c r="G80" s="381"/>
      <c r="H80" s="381"/>
      <c r="I80" s="381"/>
      <c r="J80" s="381"/>
      <c r="K80" s="381"/>
      <c r="L80" s="381"/>
      <c r="M80" s="381"/>
      <c r="N80" s="381"/>
      <c r="O80" s="381"/>
      <c r="P80" s="381"/>
      <c r="Q80" s="298"/>
      <c r="R80" s="298"/>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row>
    <row r="81" spans="1:58" ht="72" customHeight="1">
      <c r="A81" s="63"/>
      <c r="B81" s="294" t="str">
        <f>B60</f>
        <v>WP0</v>
      </c>
      <c r="C81" s="294" t="str">
        <f t="shared" ref="C81:H81" si="4">C60</f>
        <v>WP1</v>
      </c>
      <c r="D81" s="294" t="str">
        <f t="shared" si="4"/>
        <v>WP2</v>
      </c>
      <c r="E81" s="294" t="str">
        <f t="shared" si="4"/>
        <v>WP3</v>
      </c>
      <c r="F81" s="294" t="str">
        <f t="shared" si="4"/>
        <v>WP4</v>
      </c>
      <c r="G81" s="294" t="str">
        <f t="shared" si="4"/>
        <v>WP5</v>
      </c>
      <c r="H81" s="294" t="str">
        <f t="shared" si="4"/>
        <v>WP6</v>
      </c>
      <c r="I81" s="294" t="s">
        <v>33</v>
      </c>
      <c r="J81" s="106"/>
      <c r="K81" s="106"/>
      <c r="L81" s="106"/>
      <c r="M81" s="106"/>
      <c r="N81" s="106"/>
      <c r="O81" s="106"/>
      <c r="P81" s="106"/>
      <c r="Q81" s="106"/>
      <c r="R81" s="106"/>
      <c r="T81" s="360"/>
      <c r="U81" s="360"/>
      <c r="V81" s="293"/>
      <c r="W81" s="12"/>
      <c r="X81" s="24"/>
      <c r="Y81" s="293"/>
      <c r="Z81" s="293"/>
      <c r="AA81" s="293"/>
      <c r="AB81" s="293"/>
      <c r="AH81" s="293"/>
      <c r="AI81" s="293"/>
      <c r="AJ81" s="293"/>
      <c r="AK81" s="293"/>
      <c r="AL81" s="293"/>
      <c r="AM81" s="293"/>
      <c r="AN81" s="293"/>
      <c r="AO81" s="293"/>
      <c r="AP81" s="293"/>
      <c r="AQ81" s="293"/>
      <c r="AR81" s="293"/>
      <c r="AS81" s="293"/>
      <c r="AT81" s="293"/>
      <c r="AU81" s="293"/>
      <c r="AV81" s="293"/>
      <c r="AW81" s="293"/>
      <c r="AX81" s="293"/>
      <c r="AY81" s="293"/>
      <c r="AZ81" s="293"/>
      <c r="BA81" s="293"/>
      <c r="BB81" s="293"/>
      <c r="BC81" s="293"/>
      <c r="BD81" s="293"/>
      <c r="BE81" s="293"/>
      <c r="BF81" s="293"/>
    </row>
    <row r="82" spans="1:58" ht="13.5" customHeight="1">
      <c r="A82" s="294" t="str">
        <f>A61</f>
        <v>P0</v>
      </c>
      <c r="B82" s="93"/>
      <c r="C82" s="93"/>
      <c r="D82" s="93"/>
      <c r="E82" s="93"/>
      <c r="F82" s="93"/>
      <c r="G82" s="93"/>
      <c r="H82" s="93"/>
      <c r="I82" s="93"/>
      <c r="J82" s="106"/>
      <c r="K82" s="106"/>
      <c r="L82" s="106"/>
      <c r="M82" s="106"/>
      <c r="N82" s="106"/>
      <c r="O82" s="106"/>
      <c r="P82" s="106"/>
      <c r="Q82" s="106"/>
      <c r="R82" s="106"/>
      <c r="T82" s="371"/>
      <c r="U82" s="371"/>
      <c r="V82" s="293"/>
      <c r="W82" s="12"/>
      <c r="X82" s="30"/>
      <c r="Y82" s="293"/>
      <c r="Z82" s="293"/>
      <c r="AA82" s="293"/>
      <c r="AB82" s="293"/>
      <c r="AH82" s="293"/>
      <c r="AI82" s="293"/>
      <c r="AJ82" s="293"/>
      <c r="AK82" s="293"/>
      <c r="AL82" s="293"/>
      <c r="AM82" s="293"/>
      <c r="AN82" s="293"/>
      <c r="AO82" s="293"/>
      <c r="AP82" s="293"/>
      <c r="AQ82" s="293"/>
      <c r="AR82" s="293"/>
      <c r="AS82" s="293"/>
      <c r="AT82" s="293"/>
      <c r="AU82" s="293"/>
      <c r="AV82" s="293"/>
      <c r="AW82" s="293"/>
      <c r="AX82" s="293"/>
      <c r="AY82" s="293"/>
      <c r="AZ82" s="293"/>
      <c r="BA82" s="293"/>
      <c r="BB82" s="293"/>
      <c r="BC82" s="293"/>
      <c r="BD82" s="293"/>
      <c r="BE82" s="293"/>
      <c r="BF82" s="293"/>
    </row>
    <row r="83" spans="1:58" ht="13.5" customHeight="1">
      <c r="A83" s="294" t="str">
        <f t="shared" ref="A83:A89" si="5">A62</f>
        <v>P1</v>
      </c>
      <c r="B83" s="93"/>
      <c r="C83" s="103">
        <f>IF($D$40="NO",((C126+C156+C185+C214)*20%),"€ 0,00")+IF($D$40="NO",((B125+B155+B184+B213)*20%),"€ 0,00")</f>
        <v>0</v>
      </c>
      <c r="D83" s="103">
        <f t="shared" ref="D83:H89" si="6">IF($D$40="NO",((D126+D156+D185+D214)*20%),"€ 0,00")</f>
        <v>0</v>
      </c>
      <c r="E83" s="103">
        <f t="shared" si="6"/>
        <v>0</v>
      </c>
      <c r="F83" s="103">
        <f t="shared" si="6"/>
        <v>0</v>
      </c>
      <c r="G83" s="103">
        <f t="shared" si="6"/>
        <v>0</v>
      </c>
      <c r="H83" s="103">
        <f t="shared" si="6"/>
        <v>0</v>
      </c>
      <c r="I83" s="104">
        <f>SUM(C83:H83)</f>
        <v>0</v>
      </c>
      <c r="J83" s="106"/>
      <c r="K83" s="106"/>
      <c r="L83" s="106"/>
      <c r="M83" s="106"/>
      <c r="N83" s="106"/>
      <c r="O83" s="106"/>
      <c r="P83" s="106"/>
      <c r="Q83" s="106"/>
      <c r="R83" s="106"/>
      <c r="T83" s="370"/>
      <c r="U83" s="370"/>
      <c r="V83" s="293"/>
      <c r="W83" s="12"/>
      <c r="X83" s="30"/>
      <c r="Y83" s="293"/>
      <c r="Z83" s="293"/>
      <c r="AA83" s="293"/>
      <c r="AB83" s="293"/>
      <c r="AH83" s="293"/>
      <c r="AI83" s="293"/>
      <c r="AJ83" s="293"/>
      <c r="AK83" s="293"/>
      <c r="AL83" s="293"/>
      <c r="AM83" s="293"/>
      <c r="AN83" s="293"/>
      <c r="AO83" s="293"/>
      <c r="AP83" s="293"/>
      <c r="AQ83" s="293"/>
      <c r="AR83" s="293"/>
      <c r="AS83" s="293"/>
      <c r="AT83" s="293"/>
      <c r="AU83" s="293"/>
      <c r="AV83" s="293"/>
      <c r="AW83" s="293"/>
      <c r="AX83" s="293"/>
      <c r="AY83" s="293"/>
      <c r="AZ83" s="293"/>
      <c r="BA83" s="293"/>
      <c r="BB83" s="293"/>
      <c r="BC83" s="293"/>
      <c r="BD83" s="293"/>
      <c r="BE83" s="293"/>
      <c r="BF83" s="293"/>
    </row>
    <row r="84" spans="1:58" ht="13.5" customHeight="1">
      <c r="A84" s="294" t="str">
        <f t="shared" si="5"/>
        <v>P2</v>
      </c>
      <c r="B84" s="93"/>
      <c r="C84" s="103">
        <f t="shared" ref="C84:C89" si="7">IF($D$40="NO",((C127+C157+C186+C215)*20%),"€ 0,00")</f>
        <v>0</v>
      </c>
      <c r="D84" s="103">
        <f t="shared" si="6"/>
        <v>0</v>
      </c>
      <c r="E84" s="103">
        <f t="shared" si="6"/>
        <v>0</v>
      </c>
      <c r="F84" s="103">
        <f t="shared" si="6"/>
        <v>0</v>
      </c>
      <c r="G84" s="103">
        <f t="shared" si="6"/>
        <v>0</v>
      </c>
      <c r="H84" s="103">
        <f t="shared" si="6"/>
        <v>0</v>
      </c>
      <c r="I84" s="104">
        <f t="shared" ref="I84:I89" si="8">SUM(C84:H84)</f>
        <v>0</v>
      </c>
      <c r="J84" s="106"/>
      <c r="K84" s="106"/>
      <c r="L84" s="106"/>
      <c r="M84" s="106"/>
      <c r="N84" s="106"/>
      <c r="O84" s="106"/>
      <c r="P84" s="106"/>
      <c r="Q84" s="106"/>
      <c r="R84" s="106"/>
      <c r="T84" s="370"/>
      <c r="U84" s="370"/>
      <c r="V84" s="293"/>
      <c r="W84" s="12"/>
      <c r="X84" s="30"/>
      <c r="Y84" s="293"/>
      <c r="Z84" s="293"/>
      <c r="AA84" s="293"/>
      <c r="AB84" s="293"/>
      <c r="AH84" s="293"/>
      <c r="AI84" s="293"/>
      <c r="AJ84" s="293"/>
      <c r="AK84" s="293"/>
      <c r="AL84" s="293"/>
      <c r="AM84" s="293"/>
      <c r="AN84" s="293"/>
      <c r="AO84" s="293"/>
      <c r="AP84" s="293"/>
      <c r="AQ84" s="293"/>
      <c r="AR84" s="293"/>
      <c r="AS84" s="293"/>
      <c r="AT84" s="293"/>
      <c r="AU84" s="293"/>
      <c r="AV84" s="293"/>
      <c r="AW84" s="293"/>
      <c r="AX84" s="293"/>
      <c r="AY84" s="293"/>
      <c r="AZ84" s="293"/>
      <c r="BA84" s="293"/>
      <c r="BB84" s="293"/>
      <c r="BC84" s="293"/>
      <c r="BD84" s="293"/>
      <c r="BE84" s="293"/>
      <c r="BF84" s="293"/>
    </row>
    <row r="85" spans="1:58" ht="13.5" customHeight="1">
      <c r="A85" s="294" t="str">
        <f t="shared" si="5"/>
        <v>P3</v>
      </c>
      <c r="B85" s="93"/>
      <c r="C85" s="103">
        <f t="shared" si="7"/>
        <v>0</v>
      </c>
      <c r="D85" s="103">
        <f t="shared" si="6"/>
        <v>0</v>
      </c>
      <c r="E85" s="103">
        <f t="shared" si="6"/>
        <v>0</v>
      </c>
      <c r="F85" s="103">
        <f t="shared" si="6"/>
        <v>0</v>
      </c>
      <c r="G85" s="103">
        <f t="shared" si="6"/>
        <v>0</v>
      </c>
      <c r="H85" s="103">
        <f t="shared" si="6"/>
        <v>0</v>
      </c>
      <c r="I85" s="104">
        <f t="shared" si="8"/>
        <v>0</v>
      </c>
      <c r="J85" s="106"/>
      <c r="K85" s="106"/>
      <c r="L85" s="106"/>
      <c r="M85" s="106"/>
      <c r="N85" s="106"/>
      <c r="O85" s="106"/>
      <c r="P85" s="106"/>
      <c r="Q85" s="106"/>
      <c r="R85" s="106"/>
      <c r="S85" s="100" t="s">
        <v>38</v>
      </c>
      <c r="T85" s="370"/>
      <c r="U85" s="370"/>
      <c r="V85" s="293"/>
      <c r="W85" s="12"/>
      <c r="X85" s="30"/>
      <c r="Y85" s="293"/>
      <c r="Z85" s="293"/>
      <c r="AA85" s="293"/>
      <c r="AB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row>
    <row r="86" spans="1:58" ht="13.5" customHeight="1">
      <c r="A86" s="294" t="str">
        <f t="shared" si="5"/>
        <v>P4</v>
      </c>
      <c r="B86" s="93"/>
      <c r="C86" s="103">
        <f t="shared" si="7"/>
        <v>0</v>
      </c>
      <c r="D86" s="103">
        <f t="shared" si="6"/>
        <v>0</v>
      </c>
      <c r="E86" s="103">
        <f t="shared" si="6"/>
        <v>0</v>
      </c>
      <c r="F86" s="103">
        <f t="shared" si="6"/>
        <v>0</v>
      </c>
      <c r="G86" s="103">
        <f t="shared" si="6"/>
        <v>0</v>
      </c>
      <c r="H86" s="103">
        <f t="shared" si="6"/>
        <v>0</v>
      </c>
      <c r="I86" s="104">
        <f t="shared" si="8"/>
        <v>0</v>
      </c>
      <c r="J86" s="106"/>
      <c r="K86" s="106"/>
      <c r="L86" s="106"/>
      <c r="M86" s="106"/>
      <c r="N86" s="106"/>
      <c r="O86" s="106"/>
      <c r="P86" s="106"/>
      <c r="Q86" s="106"/>
      <c r="R86" s="106"/>
      <c r="S86" s="100" t="s">
        <v>39</v>
      </c>
      <c r="T86" s="370"/>
      <c r="U86" s="370"/>
      <c r="V86" s="293"/>
      <c r="W86" s="12"/>
      <c r="X86" s="30"/>
      <c r="Y86" s="293"/>
      <c r="Z86" s="293"/>
      <c r="AA86" s="293"/>
      <c r="AB86" s="293"/>
      <c r="AH86" s="293"/>
      <c r="AI86" s="293"/>
      <c r="AJ86" s="293"/>
      <c r="AK86" s="293"/>
      <c r="AL86" s="293"/>
      <c r="AM86" s="293"/>
      <c r="AN86" s="293"/>
      <c r="AO86" s="293"/>
      <c r="AP86" s="293"/>
      <c r="AQ86" s="293"/>
      <c r="AR86" s="293"/>
      <c r="AS86" s="293"/>
      <c r="AT86" s="293"/>
      <c r="AU86" s="293"/>
      <c r="AV86" s="293"/>
      <c r="AW86" s="293"/>
      <c r="AX86" s="293"/>
      <c r="AY86" s="293"/>
      <c r="AZ86" s="293"/>
      <c r="BA86" s="293"/>
      <c r="BB86" s="293"/>
      <c r="BC86" s="293"/>
      <c r="BD86" s="293"/>
      <c r="BE86" s="293"/>
      <c r="BF86" s="293"/>
    </row>
    <row r="87" spans="1:58" ht="13.5" customHeight="1">
      <c r="A87" s="294" t="str">
        <f t="shared" si="5"/>
        <v>P5</v>
      </c>
      <c r="B87" s="93"/>
      <c r="C87" s="103">
        <f t="shared" si="7"/>
        <v>0</v>
      </c>
      <c r="D87" s="103">
        <f t="shared" si="6"/>
        <v>0</v>
      </c>
      <c r="E87" s="103">
        <f t="shared" si="6"/>
        <v>0</v>
      </c>
      <c r="F87" s="103">
        <f t="shared" si="6"/>
        <v>0</v>
      </c>
      <c r="G87" s="103">
        <f t="shared" si="6"/>
        <v>0</v>
      </c>
      <c r="H87" s="103">
        <f t="shared" si="6"/>
        <v>0</v>
      </c>
      <c r="I87" s="104">
        <f t="shared" si="8"/>
        <v>0</v>
      </c>
      <c r="J87" s="106"/>
      <c r="K87" s="106"/>
      <c r="L87" s="106"/>
      <c r="M87" s="106"/>
      <c r="N87" s="106"/>
      <c r="O87" s="106"/>
      <c r="P87" s="106"/>
      <c r="Q87" s="106"/>
      <c r="R87" s="106"/>
      <c r="T87" s="370"/>
      <c r="U87" s="370"/>
      <c r="V87" s="293"/>
      <c r="W87" s="12"/>
      <c r="X87" s="30"/>
      <c r="Y87" s="293"/>
      <c r="Z87" s="293"/>
      <c r="AA87" s="293"/>
      <c r="AB87" s="293"/>
      <c r="AH87" s="293"/>
      <c r="AI87" s="293"/>
      <c r="AJ87" s="293"/>
      <c r="AK87" s="293"/>
      <c r="AL87" s="293"/>
      <c r="AM87" s="293"/>
      <c r="AN87" s="293"/>
      <c r="AO87" s="293"/>
      <c r="AP87" s="293"/>
      <c r="AQ87" s="293"/>
      <c r="AR87" s="293"/>
      <c r="AS87" s="293"/>
      <c r="AT87" s="293"/>
      <c r="AU87" s="293"/>
      <c r="AV87" s="293"/>
      <c r="AW87" s="293"/>
      <c r="AX87" s="293"/>
      <c r="AY87" s="293"/>
      <c r="AZ87" s="293"/>
      <c r="BA87" s="293"/>
      <c r="BB87" s="293"/>
      <c r="BC87" s="293"/>
      <c r="BD87" s="293"/>
      <c r="BE87" s="293"/>
      <c r="BF87" s="293"/>
    </row>
    <row r="88" spans="1:58" ht="13.5" customHeight="1">
      <c r="A88" s="294" t="str">
        <f t="shared" si="5"/>
        <v>P6</v>
      </c>
      <c r="B88" s="93"/>
      <c r="C88" s="103">
        <f t="shared" si="7"/>
        <v>0</v>
      </c>
      <c r="D88" s="103">
        <f t="shared" si="6"/>
        <v>0</v>
      </c>
      <c r="E88" s="103">
        <f t="shared" si="6"/>
        <v>0</v>
      </c>
      <c r="F88" s="103">
        <f t="shared" si="6"/>
        <v>0</v>
      </c>
      <c r="G88" s="103">
        <f t="shared" si="6"/>
        <v>0</v>
      </c>
      <c r="H88" s="103">
        <f t="shared" si="6"/>
        <v>0</v>
      </c>
      <c r="I88" s="104">
        <f t="shared" si="8"/>
        <v>0</v>
      </c>
      <c r="J88" s="106"/>
      <c r="K88" s="106"/>
      <c r="L88" s="106"/>
      <c r="M88" s="106"/>
      <c r="N88" s="106"/>
      <c r="O88" s="106"/>
      <c r="P88" s="106"/>
      <c r="Q88" s="106"/>
      <c r="R88" s="106"/>
      <c r="T88" s="370"/>
      <c r="U88" s="370"/>
      <c r="V88" s="293"/>
      <c r="W88" s="12"/>
      <c r="X88" s="30"/>
      <c r="Y88" s="293"/>
      <c r="Z88" s="293"/>
      <c r="AA88" s="293"/>
      <c r="AB88" s="293"/>
      <c r="AH88" s="293"/>
      <c r="AI88" s="293"/>
      <c r="AJ88" s="293"/>
      <c r="AK88" s="293"/>
      <c r="AL88" s="293"/>
      <c r="AM88" s="293"/>
      <c r="AN88" s="293"/>
      <c r="AO88" s="293"/>
      <c r="AP88" s="293"/>
      <c r="AQ88" s="293"/>
      <c r="AR88" s="293"/>
      <c r="AS88" s="293"/>
      <c r="AT88" s="293"/>
      <c r="AU88" s="293"/>
      <c r="AV88" s="293"/>
      <c r="AW88" s="293"/>
      <c r="AX88" s="293"/>
      <c r="AY88" s="293"/>
      <c r="AZ88" s="293"/>
      <c r="BA88" s="293"/>
      <c r="BB88" s="293"/>
      <c r="BC88" s="293"/>
      <c r="BD88" s="293"/>
      <c r="BE88" s="293"/>
      <c r="BF88" s="293"/>
    </row>
    <row r="89" spans="1:58" ht="13.5" customHeight="1">
      <c r="A89" s="294" t="str">
        <f t="shared" si="5"/>
        <v>P7</v>
      </c>
      <c r="B89" s="93"/>
      <c r="C89" s="103">
        <f t="shared" si="7"/>
        <v>0</v>
      </c>
      <c r="D89" s="103">
        <f t="shared" si="6"/>
        <v>0</v>
      </c>
      <c r="E89" s="103">
        <f t="shared" si="6"/>
        <v>0</v>
      </c>
      <c r="F89" s="103">
        <f t="shared" si="6"/>
        <v>0</v>
      </c>
      <c r="G89" s="103">
        <f t="shared" si="6"/>
        <v>0</v>
      </c>
      <c r="H89" s="103">
        <f t="shared" si="6"/>
        <v>0</v>
      </c>
      <c r="I89" s="104">
        <f t="shared" si="8"/>
        <v>0</v>
      </c>
      <c r="J89" s="106"/>
      <c r="K89" s="106"/>
      <c r="L89" s="106"/>
      <c r="M89" s="106"/>
      <c r="N89" s="106"/>
      <c r="O89" s="106"/>
      <c r="P89" s="106"/>
      <c r="Q89" s="106"/>
      <c r="R89" s="106"/>
      <c r="T89" s="370"/>
      <c r="U89" s="370"/>
      <c r="V89" s="293"/>
      <c r="W89" s="12"/>
      <c r="X89" s="30"/>
      <c r="Y89" s="293"/>
      <c r="Z89" s="293"/>
      <c r="AA89" s="293"/>
      <c r="AB89" s="293"/>
      <c r="AH89" s="293"/>
      <c r="AI89" s="293"/>
      <c r="AJ89" s="293"/>
      <c r="AK89" s="293"/>
      <c r="AL89" s="293"/>
      <c r="AM89" s="293"/>
      <c r="AN89" s="293"/>
      <c r="AO89" s="293"/>
      <c r="AP89" s="293"/>
      <c r="AQ89" s="293"/>
      <c r="AR89" s="293"/>
      <c r="AS89" s="293"/>
      <c r="AT89" s="293"/>
      <c r="AU89" s="293"/>
      <c r="AV89" s="293"/>
      <c r="AW89" s="293"/>
      <c r="AX89" s="293"/>
      <c r="AY89" s="293"/>
      <c r="AZ89" s="293"/>
      <c r="BA89" s="293"/>
      <c r="BB89" s="293"/>
      <c r="BC89" s="293"/>
      <c r="BD89" s="293"/>
      <c r="BE89" s="293"/>
      <c r="BF89" s="293"/>
    </row>
    <row r="90" spans="1:58" s="35" customFormat="1" ht="18.75" customHeight="1">
      <c r="A90" s="65" t="s">
        <v>33</v>
      </c>
      <c r="B90" s="93"/>
      <c r="C90" s="66">
        <f t="shared" ref="C90:G90" si="9">SUM(C$82:C$89)</f>
        <v>0</v>
      </c>
      <c r="D90" s="66">
        <f t="shared" si="9"/>
        <v>0</v>
      </c>
      <c r="E90" s="66">
        <f t="shared" si="9"/>
        <v>0</v>
      </c>
      <c r="F90" s="66">
        <f t="shared" si="9"/>
        <v>0</v>
      </c>
      <c r="G90" s="66">
        <f t="shared" si="9"/>
        <v>0</v>
      </c>
      <c r="H90" s="66">
        <f>SUM(H$82:H$89)</f>
        <v>0</v>
      </c>
      <c r="I90" s="66">
        <f>SUM(I$82:I$89)</f>
        <v>0</v>
      </c>
      <c r="J90" s="106"/>
      <c r="K90" s="106"/>
      <c r="L90" s="106"/>
      <c r="M90" s="106"/>
      <c r="N90" s="106"/>
      <c r="O90" s="106"/>
      <c r="P90" s="106"/>
      <c r="Q90" s="106"/>
      <c r="R90" s="106"/>
      <c r="T90" s="379"/>
      <c r="U90" s="379"/>
      <c r="V90" s="293"/>
      <c r="W90" s="24"/>
      <c r="X90" s="36"/>
      <c r="Y90" s="293"/>
      <c r="Z90" s="293"/>
      <c r="AA90" s="293"/>
      <c r="AB90" s="293"/>
      <c r="AC90" s="2"/>
      <c r="AD90" s="2"/>
      <c r="AE90" s="2"/>
      <c r="AF90" s="2"/>
      <c r="AG90" s="2"/>
      <c r="AH90" s="293"/>
      <c r="AI90" s="293"/>
      <c r="AJ90" s="293"/>
      <c r="AK90" s="293"/>
      <c r="AL90" s="293"/>
      <c r="AM90" s="293"/>
      <c r="AN90" s="293"/>
      <c r="AO90" s="293"/>
      <c r="AP90" s="293"/>
      <c r="AQ90" s="293"/>
      <c r="AR90" s="293"/>
      <c r="AS90" s="293"/>
      <c r="AT90" s="293"/>
      <c r="AU90" s="293"/>
      <c r="AV90" s="293"/>
      <c r="AW90" s="293"/>
      <c r="AX90" s="293"/>
      <c r="AY90" s="293"/>
      <c r="AZ90" s="293"/>
      <c r="BA90" s="293"/>
      <c r="BB90" s="293"/>
      <c r="BC90" s="293"/>
      <c r="BD90" s="293"/>
      <c r="BE90" s="293"/>
      <c r="BF90" s="293"/>
    </row>
    <row r="91" spans="1:58" ht="21.75" customHeight="1">
      <c r="A91" s="65" t="s">
        <v>54</v>
      </c>
      <c r="B91" s="94"/>
      <c r="C91" s="91"/>
      <c r="D91" s="91"/>
      <c r="E91" s="91"/>
      <c r="F91" s="91"/>
      <c r="G91" s="91"/>
      <c r="H91" s="91"/>
      <c r="I91" s="102">
        <f>SUM(C91:H91)</f>
        <v>0</v>
      </c>
      <c r="J91" s="106"/>
      <c r="K91" s="106"/>
      <c r="L91" s="106"/>
      <c r="M91" s="106"/>
      <c r="N91" s="106"/>
      <c r="O91" s="106"/>
      <c r="P91" s="106"/>
      <c r="Q91" s="106"/>
      <c r="R91" s="106"/>
      <c r="S91" s="293"/>
      <c r="T91" s="293"/>
      <c r="U91" s="293"/>
      <c r="V91" s="293"/>
      <c r="W91" s="293"/>
      <c r="X91" s="293"/>
      <c r="Y91" s="293"/>
      <c r="Z91" s="293"/>
      <c r="AA91" s="293"/>
      <c r="AB91" s="293"/>
      <c r="AH91" s="293"/>
      <c r="AI91" s="293"/>
      <c r="AJ91" s="293"/>
      <c r="AK91" s="293"/>
      <c r="AL91" s="293"/>
      <c r="AM91" s="293"/>
      <c r="AN91" s="293"/>
      <c r="AO91" s="293"/>
      <c r="AP91" s="293"/>
      <c r="AQ91" s="293"/>
      <c r="AR91" s="293"/>
      <c r="AS91" s="293"/>
      <c r="AT91" s="293"/>
      <c r="AU91" s="293"/>
      <c r="AV91" s="293"/>
      <c r="AW91" s="293"/>
      <c r="AX91" s="293"/>
      <c r="AY91" s="293"/>
      <c r="AZ91" s="293"/>
      <c r="BA91" s="293"/>
      <c r="BB91" s="293"/>
      <c r="BC91" s="293"/>
      <c r="BD91" s="293"/>
      <c r="BE91" s="293"/>
      <c r="BF91" s="293"/>
    </row>
    <row r="92" spans="1:58" ht="17.25" customHeight="1">
      <c r="A92" s="14"/>
      <c r="B92" s="14"/>
      <c r="C92" s="14"/>
      <c r="D92" s="14"/>
      <c r="E92" s="14"/>
      <c r="F92" s="14"/>
      <c r="G92" s="14"/>
      <c r="H92" s="14"/>
      <c r="I92" s="14"/>
      <c r="J92" s="14"/>
      <c r="K92" s="14"/>
      <c r="L92" s="14"/>
      <c r="M92" s="14"/>
      <c r="N92" s="14"/>
      <c r="O92" s="37"/>
      <c r="P92" s="37"/>
      <c r="Q92" s="37"/>
      <c r="R92" s="37"/>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c r="BD92" s="293"/>
      <c r="BE92" s="293"/>
      <c r="BF92" s="293"/>
    </row>
    <row r="93" spans="1:58" ht="16.5" customHeight="1">
      <c r="A93" s="95" t="s">
        <v>138</v>
      </c>
      <c r="B93" s="95"/>
      <c r="C93" s="95"/>
      <c r="D93" s="95"/>
      <c r="E93" s="95"/>
      <c r="F93" s="95"/>
      <c r="G93" s="95"/>
      <c r="H93" s="95"/>
      <c r="I93" s="95"/>
      <c r="J93" s="95"/>
      <c r="K93" s="95"/>
      <c r="L93" s="95"/>
      <c r="M93" s="95"/>
      <c r="N93" s="95"/>
      <c r="O93" s="14"/>
      <c r="P93" s="14"/>
      <c r="Q93" s="14"/>
      <c r="R93" s="14"/>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3"/>
      <c r="AV93" s="293"/>
      <c r="AW93" s="293"/>
      <c r="AX93" s="293"/>
      <c r="AY93" s="293"/>
      <c r="AZ93" s="293"/>
      <c r="BA93" s="293"/>
      <c r="BB93" s="293"/>
      <c r="BC93" s="293"/>
      <c r="BD93" s="293"/>
      <c r="BE93" s="293"/>
      <c r="BF93" s="293"/>
    </row>
    <row r="94" spans="1:58" s="45" customFormat="1" ht="17.25" customHeight="1">
      <c r="A94" s="34" t="s">
        <v>238</v>
      </c>
      <c r="B94" s="40"/>
      <c r="C94" s="40"/>
      <c r="D94" s="40"/>
      <c r="E94" s="40"/>
      <c r="F94" s="40"/>
      <c r="G94" s="40"/>
      <c r="H94" s="40"/>
      <c r="I94" s="43"/>
      <c r="J94" s="43"/>
      <c r="K94" s="43"/>
      <c r="L94" s="43"/>
      <c r="M94" s="43"/>
      <c r="N94" s="43"/>
      <c r="O94" s="43"/>
      <c r="P94" s="43"/>
      <c r="Q94" s="43"/>
      <c r="R94" s="43"/>
      <c r="S94" s="43"/>
      <c r="T94" s="43"/>
      <c r="U94" s="43"/>
      <c r="V94" s="44"/>
      <c r="W94" s="44"/>
      <c r="X94" s="44"/>
      <c r="Y94" s="44"/>
      <c r="Z94" s="44"/>
      <c r="AA94" s="44"/>
      <c r="AB94" s="44"/>
      <c r="AC94" s="44"/>
      <c r="AD94" s="44"/>
      <c r="AE94" s="44"/>
      <c r="AF94" s="44"/>
      <c r="AG94" s="44"/>
      <c r="AH94" s="44"/>
      <c r="AI94" s="44"/>
      <c r="AJ94" s="44"/>
      <c r="AK94" s="44"/>
      <c r="AL94" s="293"/>
      <c r="AM94" s="293"/>
      <c r="AN94" s="293"/>
      <c r="AO94" s="293"/>
      <c r="AP94" s="293"/>
      <c r="AQ94" s="293"/>
      <c r="AR94" s="293"/>
      <c r="AS94" s="293"/>
      <c r="AT94" s="293"/>
      <c r="AU94" s="44"/>
      <c r="AV94" s="44"/>
      <c r="AW94" s="44"/>
      <c r="AX94" s="44"/>
      <c r="AY94" s="44"/>
      <c r="AZ94" s="44"/>
      <c r="BA94" s="44"/>
      <c r="BB94" s="44"/>
      <c r="BC94" s="44"/>
      <c r="BD94" s="44"/>
      <c r="BE94" s="44"/>
      <c r="BF94" s="44"/>
    </row>
    <row r="95" spans="1:58" ht="69.75" customHeight="1">
      <c r="A95" s="63"/>
      <c r="B95" s="294" t="str">
        <f t="shared" ref="B95:H95" si="10">B60</f>
        <v>WP0</v>
      </c>
      <c r="C95" s="294" t="str">
        <f t="shared" si="10"/>
        <v>WP1</v>
      </c>
      <c r="D95" s="294" t="str">
        <f t="shared" si="10"/>
        <v>WP2</v>
      </c>
      <c r="E95" s="294" t="str">
        <f t="shared" si="10"/>
        <v>WP3</v>
      </c>
      <c r="F95" s="294" t="str">
        <f t="shared" si="10"/>
        <v>WP4</v>
      </c>
      <c r="G95" s="294" t="str">
        <f t="shared" si="10"/>
        <v>WP5</v>
      </c>
      <c r="H95" s="294" t="str">
        <f t="shared" si="10"/>
        <v>WP6</v>
      </c>
      <c r="I95" s="294" t="s">
        <v>33</v>
      </c>
      <c r="J95" s="106"/>
      <c r="K95" s="106"/>
      <c r="L95" s="106"/>
      <c r="M95" s="106"/>
      <c r="N95" s="106"/>
      <c r="O95" s="106"/>
      <c r="P95" s="106"/>
      <c r="Q95" s="106"/>
      <c r="R95" s="106"/>
      <c r="T95" s="360"/>
      <c r="U95" s="360"/>
      <c r="V95" s="293"/>
      <c r="W95" s="12"/>
      <c r="X95" s="24"/>
      <c r="Y95" s="293"/>
      <c r="Z95" s="293"/>
      <c r="AA95" s="293"/>
      <c r="AB95" s="293"/>
      <c r="AC95" s="293"/>
      <c r="AD95" s="293"/>
      <c r="AE95" s="293"/>
      <c r="AF95" s="293"/>
      <c r="AG95" s="293"/>
      <c r="AH95" s="41"/>
      <c r="AI95" s="41"/>
      <c r="AJ95" s="41"/>
      <c r="AK95" s="41"/>
      <c r="AL95" s="41"/>
      <c r="AM95" s="41"/>
      <c r="AN95" s="293"/>
      <c r="AO95" s="293"/>
      <c r="AP95" s="293"/>
      <c r="AQ95" s="293"/>
      <c r="AR95" s="293"/>
      <c r="AS95" s="293"/>
      <c r="AT95" s="293"/>
      <c r="AU95" s="293"/>
      <c r="AV95" s="293"/>
      <c r="AW95" s="293"/>
      <c r="AX95" s="293"/>
      <c r="AY95" s="293"/>
      <c r="AZ95" s="293"/>
      <c r="BA95" s="293"/>
      <c r="BB95" s="293"/>
      <c r="BC95" s="293"/>
      <c r="BD95" s="293"/>
      <c r="BE95" s="293"/>
      <c r="BF95" s="293"/>
    </row>
    <row r="96" spans="1:58" ht="13.5" customHeight="1">
      <c r="A96" s="294" t="str">
        <f t="shared" ref="A96:A103" si="11">A61</f>
        <v>P0</v>
      </c>
      <c r="B96" s="93"/>
      <c r="C96" s="93"/>
      <c r="D96" s="93"/>
      <c r="E96" s="93"/>
      <c r="F96" s="93"/>
      <c r="G96" s="93"/>
      <c r="H96" s="93"/>
      <c r="I96" s="93"/>
      <c r="J96" s="106"/>
      <c r="K96" s="106"/>
      <c r="L96" s="106"/>
      <c r="M96" s="106"/>
      <c r="N96" s="106"/>
      <c r="O96" s="106"/>
      <c r="P96" s="106"/>
      <c r="Q96" s="106"/>
      <c r="R96" s="106"/>
      <c r="T96" s="371"/>
      <c r="U96" s="371"/>
      <c r="V96" s="293"/>
      <c r="W96" s="12"/>
      <c r="X96" s="30"/>
      <c r="Y96" s="293"/>
      <c r="Z96" s="293"/>
      <c r="AA96" s="293"/>
      <c r="AB96" s="293"/>
      <c r="AC96" s="293"/>
      <c r="AD96" s="293"/>
      <c r="AE96" s="293"/>
      <c r="AF96" s="293"/>
      <c r="AG96" s="293"/>
      <c r="AH96" s="41"/>
      <c r="AI96" s="41"/>
      <c r="AJ96" s="41"/>
      <c r="AK96" s="41"/>
      <c r="AL96" s="41"/>
      <c r="AM96" s="41"/>
      <c r="AN96" s="293"/>
      <c r="AO96" s="293"/>
      <c r="AP96" s="293"/>
      <c r="AQ96" s="293"/>
      <c r="AR96" s="293"/>
      <c r="AS96" s="293"/>
      <c r="AT96" s="293"/>
      <c r="AU96" s="293"/>
      <c r="AV96" s="293"/>
      <c r="AW96" s="293"/>
      <c r="AX96" s="293"/>
      <c r="AY96" s="293"/>
      <c r="AZ96" s="293"/>
      <c r="BA96" s="293"/>
      <c r="BB96" s="293"/>
      <c r="BC96" s="293"/>
      <c r="BD96" s="293"/>
      <c r="BE96" s="293"/>
      <c r="BF96" s="293"/>
    </row>
    <row r="97" spans="1:260" ht="13.5" customHeight="1">
      <c r="A97" s="294" t="str">
        <f t="shared" si="11"/>
        <v>P1</v>
      </c>
      <c r="B97" s="93"/>
      <c r="C97" s="103">
        <f>SUMPRODUCT(($J$49:$J$58="P1")*($I$49:$I$58&lt;&gt;"")*($I$49:$I$58="WP1")*($H$49:$H$58="NO")*($O$49:$O$58))*10%</f>
        <v>0</v>
      </c>
      <c r="D97" s="103">
        <f>SUMPRODUCT(($J$49:$J$58="P1")*($I$49:$I$58&lt;&gt;"")*($I$49:$I$58="WP2")*($H$49:$H$58="NO")*($O$49:$O$58))*10%</f>
        <v>0</v>
      </c>
      <c r="E97" s="103">
        <f>SUMPRODUCT(($J$49:$J$58="P1")*($I$49:$I$58&lt;&gt;"")*($I$49:$I$58="WP3")*($H$49:$H$58="NO")*($O$49:$O$58))*10%</f>
        <v>0</v>
      </c>
      <c r="F97" s="103">
        <f>SUMPRODUCT(($J$49:$J$58="P1")*($I$49:$I$58&lt;&gt;"")*($I$49:$I$58="WP4")*($H$49:$H$58="NO")*($O$49:$O$58))*10%</f>
        <v>0</v>
      </c>
      <c r="G97" s="103">
        <f>SUMPRODUCT(($J$49:$J$58="P1")*($I$49:$I$58&lt;&gt;"")*($I$49:$I$58="WP5")*($H$49:$H$58="NO")*($O$49:$O$58))*10%</f>
        <v>0</v>
      </c>
      <c r="H97" s="103">
        <f>SUMPRODUCT(($J$49:$J$58="P1")*($I$49:$I$58&lt;&gt;"")*($I$49:$I$58="WP6")*($H$49:$H$58="NO")*($O$49:$O$58))*10%</f>
        <v>0</v>
      </c>
      <c r="I97" s="104">
        <f>SUM(C97:H97)</f>
        <v>0</v>
      </c>
      <c r="J97" s="106"/>
      <c r="K97" s="106"/>
      <c r="L97" s="106"/>
      <c r="M97" s="106"/>
      <c r="N97" s="106"/>
      <c r="O97" s="106"/>
      <c r="P97" s="106"/>
      <c r="Q97" s="106"/>
      <c r="R97" s="106"/>
      <c r="T97" s="370"/>
      <c r="U97" s="370"/>
      <c r="V97" s="293"/>
      <c r="W97" s="12"/>
      <c r="X97" s="30"/>
      <c r="Y97" s="293"/>
      <c r="Z97" s="293"/>
      <c r="AA97" s="293"/>
      <c r="AB97" s="293"/>
      <c r="AC97" s="293"/>
      <c r="AD97" s="293"/>
      <c r="AE97" s="293"/>
      <c r="AF97" s="293"/>
      <c r="AG97" s="293"/>
      <c r="AH97" s="41"/>
      <c r="AI97" s="41"/>
      <c r="AJ97" s="41"/>
      <c r="AK97" s="41"/>
      <c r="AL97" s="41"/>
      <c r="AM97" s="41"/>
      <c r="AN97" s="293"/>
      <c r="AO97" s="293"/>
      <c r="AP97" s="293"/>
      <c r="AQ97" s="293"/>
      <c r="AR97" s="293"/>
      <c r="AS97" s="293"/>
      <c r="AT97" s="293"/>
      <c r="AU97" s="293"/>
      <c r="AV97" s="293"/>
      <c r="AW97" s="293"/>
      <c r="AX97" s="293"/>
      <c r="AY97" s="293"/>
      <c r="AZ97" s="293"/>
      <c r="BA97" s="293"/>
      <c r="BB97" s="293"/>
      <c r="BC97" s="293"/>
      <c r="BD97" s="293"/>
      <c r="BE97" s="293"/>
      <c r="BF97" s="293"/>
    </row>
    <row r="98" spans="1:260" ht="13.5" customHeight="1">
      <c r="A98" s="294" t="str">
        <f t="shared" si="11"/>
        <v>P2</v>
      </c>
      <c r="B98" s="93"/>
      <c r="C98" s="103">
        <f>SUMPRODUCT(($J$49:$J$58="P2")*($I$49:$I$58&lt;&gt;"")*($I$49:$I$58="WP1")*($H$49:$H$58="NO")*($O$49:$O$58))*10%</f>
        <v>0</v>
      </c>
      <c r="D98" s="103">
        <f>SUMPRODUCT(($J$49:$J$58="P2")*($I$49:$I$58&lt;&gt;"")*($I$49:$I$58="WP2")*($H$49:$H$58="NO")*($O$49:$O$58))*10%</f>
        <v>0</v>
      </c>
      <c r="E98" s="103">
        <f>SUMPRODUCT(($J$49:$J$58="P2")*($I$49:$I$58&lt;&gt;"")*($I$49:$I$58="WP3")*($H$49:$H$58="NO")*($O$49:$O$58))*10%</f>
        <v>0</v>
      </c>
      <c r="F98" s="103">
        <f>SUMPRODUCT(($J$49:$J$58="P2")*($I$49:$I$58&lt;&gt;"")*($I$49:$I$58="WP4")*($H$49:$H$58="NO")*($O$49:$O$58))*10%</f>
        <v>0</v>
      </c>
      <c r="G98" s="103">
        <f>SUMPRODUCT(($J$49:$J$58="P2")*($I$49:$I$58&lt;&gt;"")*($I$49:$I$58="WP5")*($H$49:$H$58="NO")*($O$49:$O$58))*10%</f>
        <v>0</v>
      </c>
      <c r="H98" s="103">
        <f>SUMPRODUCT(($J$49:$J$58="P2")*($I$49:$I$58&lt;&gt;"")*($I$49:$I$58="WP6")*($H$49:$H$58="NO")*($O$49:$O$58))*10%</f>
        <v>0</v>
      </c>
      <c r="I98" s="104">
        <f>SUM(C98:H98)</f>
        <v>0</v>
      </c>
      <c r="J98" s="106"/>
      <c r="K98" s="106"/>
      <c r="L98" s="106"/>
      <c r="M98" s="106"/>
      <c r="N98" s="106"/>
      <c r="O98" s="106"/>
      <c r="P98" s="106"/>
      <c r="Q98" s="106"/>
      <c r="R98" s="106"/>
      <c r="T98" s="370"/>
      <c r="U98" s="370"/>
      <c r="V98" s="293"/>
      <c r="W98" s="12"/>
      <c r="X98" s="30"/>
      <c r="Y98" s="293"/>
      <c r="Z98" s="293"/>
      <c r="AA98" s="293"/>
      <c r="AB98" s="293"/>
      <c r="AC98" s="293"/>
      <c r="AD98" s="293"/>
      <c r="AE98" s="293"/>
      <c r="AF98" s="293"/>
      <c r="AG98" s="293"/>
      <c r="AH98" s="41"/>
      <c r="AI98" s="41"/>
      <c r="AJ98" s="41"/>
      <c r="AK98" s="41"/>
      <c r="AL98" s="41"/>
      <c r="AM98" s="41"/>
      <c r="AN98" s="293"/>
      <c r="AO98" s="293"/>
      <c r="AP98" s="293"/>
      <c r="AQ98" s="293"/>
      <c r="AR98" s="293"/>
      <c r="AS98" s="293"/>
      <c r="AT98" s="293"/>
      <c r="AU98" s="293"/>
      <c r="AV98" s="293"/>
      <c r="AW98" s="293"/>
      <c r="AX98" s="293"/>
      <c r="AY98" s="293"/>
      <c r="AZ98" s="293"/>
      <c r="BA98" s="293"/>
      <c r="BB98" s="293"/>
      <c r="BC98" s="293"/>
      <c r="BD98" s="293"/>
      <c r="BE98" s="293"/>
      <c r="BF98" s="293"/>
    </row>
    <row r="99" spans="1:260" ht="13.5" customHeight="1">
      <c r="A99" s="294" t="str">
        <f t="shared" si="11"/>
        <v>P3</v>
      </c>
      <c r="B99" s="93"/>
      <c r="C99" s="103">
        <f>SUMPRODUCT(($J$49:$J$58="P3")*($I$49:$I$58&lt;&gt;"")*($I$49:$I$58="WP1")*($H$49:$H$58="NO")*($O$49:$O$58))*10%</f>
        <v>0</v>
      </c>
      <c r="D99" s="103">
        <f>SUMPRODUCT(($J$49:$J$58="P3")*($I$49:$I$58&lt;&gt;"")*($I$49:$I$58="WP2")*($H$49:$H$58="NO")*($O$49:$O$58))*10%</f>
        <v>0</v>
      </c>
      <c r="E99" s="103">
        <f>SUMPRODUCT(($J$49:$J$58="P3")*($I$49:$I$58&lt;&gt;"")*($I$49:$I$58="WP3")*($H$49:$H$58="NO")*($O$49:$O$58))*10%</f>
        <v>0</v>
      </c>
      <c r="F99" s="103">
        <f>SUMPRODUCT(($J$49:$J$58="P3")*($I$49:$I$58&lt;&gt;"")*($I$49:$I$58="WP4")*($H$49:$H$58="NO")*($O$49:$O$58))*10%</f>
        <v>0</v>
      </c>
      <c r="G99" s="103">
        <f>SUMPRODUCT(($J$49:$J$58="P3")*($I$49:$I$58&lt;&gt;"")*($I$49:$I$58="WP5")*($H$49:$H$58="NO")*($O$49:$O$58))*10%</f>
        <v>0</v>
      </c>
      <c r="H99" s="103">
        <f>SUMPRODUCT(($J$49:$J$58="P3")*($I$49:$I$58&lt;&gt;"")*($I$49:$I$58="WP6")*($H$49:$H$58="NO")*($O$49:$O$58))*10%</f>
        <v>0</v>
      </c>
      <c r="I99" s="104">
        <f t="shared" ref="I99:I103" si="12">SUM(C99:H99)</f>
        <v>0</v>
      </c>
      <c r="J99" s="106"/>
      <c r="K99" s="106"/>
      <c r="L99" s="106"/>
      <c r="M99" s="106"/>
      <c r="N99" s="106"/>
      <c r="O99" s="106"/>
      <c r="P99" s="106"/>
      <c r="Q99" s="106"/>
      <c r="R99" s="106"/>
      <c r="T99" s="370"/>
      <c r="U99" s="370"/>
      <c r="V99" s="293"/>
      <c r="W99" s="12"/>
      <c r="X99" s="30"/>
      <c r="Y99" s="293"/>
      <c r="Z99" s="293"/>
      <c r="AA99" s="293"/>
      <c r="AB99" s="293"/>
      <c r="AC99" s="293"/>
      <c r="AD99" s="293"/>
      <c r="AE99" s="293"/>
      <c r="AF99" s="293"/>
      <c r="AG99" s="293"/>
      <c r="AH99" s="41"/>
      <c r="AI99" s="41"/>
      <c r="AJ99" s="41"/>
      <c r="AK99" s="41"/>
      <c r="AL99" s="41"/>
      <c r="AM99" s="41"/>
      <c r="AN99" s="293"/>
      <c r="AO99" s="293"/>
      <c r="AP99" s="293"/>
      <c r="AQ99" s="293"/>
      <c r="AR99" s="293"/>
      <c r="AS99" s="293"/>
      <c r="AT99" s="293"/>
      <c r="AU99" s="293"/>
      <c r="AV99" s="293"/>
      <c r="AW99" s="293"/>
      <c r="AX99" s="293"/>
      <c r="AY99" s="293"/>
      <c r="AZ99" s="293"/>
      <c r="BA99" s="293"/>
      <c r="BB99" s="293"/>
      <c r="BC99" s="293"/>
      <c r="BD99" s="293"/>
      <c r="BE99" s="293"/>
      <c r="BF99" s="293"/>
    </row>
    <row r="100" spans="1:260" ht="13.5" customHeight="1">
      <c r="A100" s="294" t="str">
        <f t="shared" si="11"/>
        <v>P4</v>
      </c>
      <c r="B100" s="93"/>
      <c r="C100" s="103">
        <f>SUMPRODUCT(($J$49:$J$58="P4")*($I$49:$I$58&lt;&gt;"")*($I$49:$I$58="WP1")*($H$49:$H$58="NO")*($O$49:$O$58))*10%</f>
        <v>0</v>
      </c>
      <c r="D100" s="103">
        <f>SUMPRODUCT(($J$49:$J$58="P4")*($I$49:$I$58&lt;&gt;"")*($I$49:$I$58="WP2")*($H$49:$H$58="NO")*($O$49:$O$58))*10%</f>
        <v>0</v>
      </c>
      <c r="E100" s="103">
        <f>SUMPRODUCT(($J$49:$J$58="P4")*($I$49:$I$58&lt;&gt;"")*($I$49:$I$58="WP3")*($H$49:$H$58="NO")*($O$49:$O$58))*10%</f>
        <v>0</v>
      </c>
      <c r="F100" s="103">
        <f>SUMPRODUCT(($J$49:$J$58="P4")*($I$49:$I$58&lt;&gt;"")*($I$49:$I$58="WP4")*($H$49:$H$58="NO")*($O$49:$O$58))*10%</f>
        <v>0</v>
      </c>
      <c r="G100" s="103">
        <f>SUMPRODUCT(($J$49:$J$58="P4")*($I$49:$I$58&lt;&gt;"")*($I$49:$I$58="WP5")*($H$49:$H$58="NO")*($O$49:$O$58))*10%</f>
        <v>0</v>
      </c>
      <c r="H100" s="103">
        <f>SUMPRODUCT(($J$49:$J$58="P4")*($I$49:$I$58&lt;&gt;"")*($I$49:$I$58="WP6")*($H$49:$H$58="NO")*($O$49:$O$58))*10%</f>
        <v>0</v>
      </c>
      <c r="I100" s="104">
        <f>SUM(C100:H100)</f>
        <v>0</v>
      </c>
      <c r="J100" s="106"/>
      <c r="K100" s="106"/>
      <c r="L100" s="106"/>
      <c r="M100" s="106"/>
      <c r="N100" s="106"/>
      <c r="O100" s="106"/>
      <c r="P100" s="106"/>
      <c r="Q100" s="106"/>
      <c r="R100" s="106"/>
      <c r="T100" s="370"/>
      <c r="U100" s="370"/>
      <c r="V100" s="293"/>
      <c r="W100" s="12"/>
      <c r="X100" s="30"/>
      <c r="Y100" s="293"/>
      <c r="Z100" s="293"/>
      <c r="AA100" s="293"/>
      <c r="AB100" s="293"/>
      <c r="AC100" s="293"/>
      <c r="AD100" s="293"/>
      <c r="AE100" s="293"/>
      <c r="AF100" s="293"/>
      <c r="AG100" s="293"/>
      <c r="AH100" s="41"/>
      <c r="AI100" s="41"/>
      <c r="AJ100" s="41"/>
      <c r="AK100" s="41"/>
      <c r="AL100" s="41"/>
      <c r="AM100" s="41"/>
      <c r="AN100" s="293"/>
      <c r="AO100" s="293"/>
      <c r="AP100" s="293"/>
      <c r="AQ100" s="293"/>
      <c r="AR100" s="293"/>
      <c r="AS100" s="293"/>
      <c r="AT100" s="293"/>
      <c r="AU100" s="293"/>
      <c r="AV100" s="293"/>
      <c r="AW100" s="293"/>
      <c r="AX100" s="293"/>
      <c r="AY100" s="293"/>
      <c r="AZ100" s="293"/>
      <c r="BA100" s="293"/>
      <c r="BB100" s="293"/>
      <c r="BC100" s="293"/>
      <c r="BD100" s="293"/>
      <c r="BE100" s="293"/>
      <c r="BF100" s="293"/>
    </row>
    <row r="101" spans="1:260" ht="13.5" customHeight="1">
      <c r="A101" s="294" t="str">
        <f t="shared" si="11"/>
        <v>P5</v>
      </c>
      <c r="B101" s="93"/>
      <c r="C101" s="103">
        <f>SUMPRODUCT(($J$49:$J$58="P5")*($I$49:$I$58&lt;&gt;"")*($I$49:$I$58="WP1")*($H$49:$H$58="NO")*($O$49:$O$58))*10%</f>
        <v>0</v>
      </c>
      <c r="D101" s="103">
        <f>SUMPRODUCT(($J$49:$J$58="P5")*($I$49:$I$58&lt;&gt;"")*($I$49:$I$58="WP2")*($H$49:$H$58="NO")*($O$49:$O$58))*10%</f>
        <v>0</v>
      </c>
      <c r="E101" s="103">
        <f>SUMPRODUCT(($J$49:$J$58="P5")*($I$49:$I$58&lt;&gt;"")*($I$49:$I$58="WP3")*($H$49:$H$58="NO")*($O$49:$O$58))*10%</f>
        <v>0</v>
      </c>
      <c r="F101" s="103">
        <f>SUMPRODUCT(($J$49:$J$58="P5")*($I$49:$I$58&lt;&gt;"")*($I$49:$I$58="WP4")*($H$49:$H$58="NO")*($O$49:$O$58))*10%</f>
        <v>0</v>
      </c>
      <c r="G101" s="103">
        <f>SUMPRODUCT(($J$49:$J$58="P5")*($I$49:$I$58&lt;&gt;"")*($I$49:$I$58="WP5")*($H$49:$H$58="NO")*($O$49:$O$58))*10%</f>
        <v>0</v>
      </c>
      <c r="H101" s="103">
        <f>SUMPRODUCT(($J$49:$J$58="P5")*($I$49:$I$58&lt;&gt;"")*($I$49:$I$58="WP6")*($H$49:$H$58="NO")*($O$49:$O$58))*10%</f>
        <v>0</v>
      </c>
      <c r="I101" s="104">
        <f t="shared" si="12"/>
        <v>0</v>
      </c>
      <c r="J101" s="106"/>
      <c r="K101" s="106"/>
      <c r="L101" s="106"/>
      <c r="M101" s="106"/>
      <c r="N101" s="106"/>
      <c r="O101" s="106"/>
      <c r="P101" s="106"/>
      <c r="Q101" s="106"/>
      <c r="R101" s="106"/>
      <c r="T101" s="370"/>
      <c r="U101" s="370"/>
      <c r="V101" s="293"/>
      <c r="W101" s="12"/>
      <c r="X101" s="30"/>
      <c r="Y101" s="293"/>
      <c r="Z101" s="293"/>
      <c r="AA101" s="293"/>
      <c r="AB101" s="293"/>
      <c r="AC101" s="293"/>
      <c r="AD101" s="293"/>
      <c r="AE101" s="293"/>
      <c r="AF101" s="293"/>
      <c r="AG101" s="293"/>
      <c r="AH101" s="41"/>
      <c r="AI101" s="41"/>
      <c r="AJ101" s="41"/>
      <c r="AK101" s="41"/>
      <c r="AL101" s="41"/>
      <c r="AM101" s="41"/>
      <c r="AN101" s="293"/>
      <c r="AO101" s="293"/>
      <c r="AP101" s="293"/>
      <c r="AQ101" s="293"/>
      <c r="AR101" s="293"/>
      <c r="AS101" s="293"/>
      <c r="AT101" s="293"/>
      <c r="AU101" s="293"/>
      <c r="AV101" s="293"/>
      <c r="AW101" s="293"/>
      <c r="AX101" s="293"/>
      <c r="AY101" s="293"/>
      <c r="AZ101" s="293"/>
      <c r="BA101" s="293"/>
      <c r="BB101" s="293"/>
      <c r="BC101" s="293"/>
      <c r="BD101" s="293"/>
      <c r="BE101" s="293"/>
      <c r="BF101" s="293"/>
    </row>
    <row r="102" spans="1:260" ht="13.5" customHeight="1">
      <c r="A102" s="294" t="str">
        <f t="shared" si="11"/>
        <v>P6</v>
      </c>
      <c r="B102" s="93"/>
      <c r="C102" s="103">
        <f>SUMPRODUCT(($J$49:$J$58="P6")*($I$49:$I$58&lt;&gt;"")*($I$49:$I$58="WP1")*($H$49:$H$58="NO")*($O$49:$O$58))*10%</f>
        <v>0</v>
      </c>
      <c r="D102" s="103">
        <f>SUMPRODUCT(($J$49:$J$58="P6")*($I$49:$I$58&lt;&gt;"")*($I$49:$I$58="WP2")*($H$49:$H$58="NO")*($O$49:$O$58))*10%</f>
        <v>0</v>
      </c>
      <c r="E102" s="103">
        <f>SUMPRODUCT(($J$49:$J$58="P6")*($I$49:$I$58&lt;&gt;"")*($I$49:$I$58="WP3")*($H$49:$H$58="NO")*($O$49:$O$58))*10%</f>
        <v>0</v>
      </c>
      <c r="F102" s="103">
        <f>SUMPRODUCT(($J$49:$J$58="P6")*($I$49:$I$58&lt;&gt;"")*($I$49:$I$58="WP4")*($H$49:$H$58="NO")*($O$49:$O$58))*10%</f>
        <v>0</v>
      </c>
      <c r="G102" s="103">
        <f>SUMPRODUCT(($J$49:$J$58="P6")*($I$49:$I$58&lt;&gt;"")*($I$49:$I$58="WP5")*($H$49:$H$58="NO")*($O$49:$O$58))*10%</f>
        <v>0</v>
      </c>
      <c r="H102" s="103">
        <f>SUMPRODUCT(($J$49:$J$58="P6")*($I$49:$I$58&lt;&gt;"")*($I$49:$I$58="WP6")*($H$49:$H$58="NO")*($O$49:$O$58))*10%</f>
        <v>0</v>
      </c>
      <c r="I102" s="104">
        <f t="shared" si="12"/>
        <v>0</v>
      </c>
      <c r="J102" s="106"/>
      <c r="K102" s="106"/>
      <c r="L102" s="106"/>
      <c r="M102" s="106"/>
      <c r="N102" s="106"/>
      <c r="O102" s="106"/>
      <c r="P102" s="106"/>
      <c r="Q102" s="106"/>
      <c r="R102" s="106"/>
      <c r="T102" s="370"/>
      <c r="U102" s="370"/>
      <c r="V102" s="293"/>
      <c r="W102" s="12"/>
      <c r="X102" s="30"/>
      <c r="Y102" s="293"/>
      <c r="Z102" s="293"/>
      <c r="AA102" s="293"/>
      <c r="AB102" s="293"/>
      <c r="AC102" s="293"/>
      <c r="AD102" s="293"/>
      <c r="AE102" s="293"/>
      <c r="AF102" s="293"/>
      <c r="AG102" s="293"/>
      <c r="AH102" s="41"/>
      <c r="AI102" s="41"/>
      <c r="AJ102" s="41"/>
      <c r="AK102" s="41"/>
      <c r="AL102" s="41"/>
      <c r="AM102" s="41"/>
      <c r="AN102" s="293"/>
      <c r="AO102" s="293"/>
      <c r="AP102" s="293"/>
      <c r="AQ102" s="293"/>
      <c r="AR102" s="293"/>
      <c r="AS102" s="293"/>
      <c r="AT102" s="293"/>
      <c r="AU102" s="293"/>
      <c r="AV102" s="293"/>
      <c r="AW102" s="293"/>
      <c r="AX102" s="293"/>
      <c r="AY102" s="293"/>
      <c r="AZ102" s="293"/>
      <c r="BA102" s="293"/>
      <c r="BB102" s="293"/>
      <c r="BC102" s="293"/>
      <c r="BD102" s="293"/>
      <c r="BE102" s="293"/>
      <c r="BF102" s="293"/>
    </row>
    <row r="103" spans="1:260" ht="13.5" customHeight="1">
      <c r="A103" s="294" t="str">
        <f t="shared" si="11"/>
        <v>P7</v>
      </c>
      <c r="B103" s="93"/>
      <c r="C103" s="103">
        <f>SUMPRODUCT(($J$49:$J$58="P7")*($I$49:$I$58&lt;&gt;"")*($I$49:$I$58="WP1")*($H$49:$H$58="NO")*($O$49:$O$58))*10%</f>
        <v>0</v>
      </c>
      <c r="D103" s="103">
        <f>SUMPRODUCT(($J$49:$J$58="P7")*($I$49:$I$58&lt;&gt;"")*($I$49:$I$58="WP2")*($H$49:$H$58="NO")*($O$49:$O$58))*10%</f>
        <v>0</v>
      </c>
      <c r="E103" s="103">
        <f>SUMPRODUCT(($J$49:$J$58="P7")*($I$49:$I$58&lt;&gt;"")*($I$49:$I$58="WP3")*($H$49:$H$58="NO")*($O$49:$O$58))*10%</f>
        <v>0</v>
      </c>
      <c r="F103" s="103">
        <f>SUMPRODUCT(($J$49:$J$58="P7")*($I$49:$I$58&lt;&gt;"")*($I$49:$I$58="WP4")*($H$49:$H$58="NO")*($O$49:$O$58))*10%</f>
        <v>0</v>
      </c>
      <c r="G103" s="103">
        <f>SUMPRODUCT(($J$49:$J$58="P7")*($I$49:$I$58&lt;&gt;"")*($I$49:$I$58="WP5")*($H$49:$H$58="NO")*($O$49:$O$58))*10%</f>
        <v>0</v>
      </c>
      <c r="H103" s="103">
        <f>SUMPRODUCT(($J$49:$J$58="P7")*($I$49:$I$58&lt;&gt;"")*($I$49:$I$58="WP6")*($H$49:$H$58="NO")*($O$49:$O$58))*10%</f>
        <v>0</v>
      </c>
      <c r="I103" s="104">
        <f t="shared" si="12"/>
        <v>0</v>
      </c>
      <c r="J103" s="106"/>
      <c r="K103" s="106"/>
      <c r="L103" s="106"/>
      <c r="M103" s="106"/>
      <c r="N103" s="106"/>
      <c r="O103" s="106"/>
      <c r="P103" s="106"/>
      <c r="Q103" s="106"/>
      <c r="R103" s="106"/>
      <c r="T103" s="370"/>
      <c r="U103" s="370"/>
      <c r="V103" s="293"/>
      <c r="W103" s="12"/>
      <c r="X103" s="30"/>
      <c r="Y103" s="293"/>
      <c r="Z103" s="293"/>
      <c r="AA103" s="293"/>
      <c r="AB103" s="293"/>
      <c r="AC103" s="293"/>
      <c r="AD103" s="293"/>
      <c r="AE103" s="293"/>
      <c r="AF103" s="293"/>
      <c r="AG103" s="293"/>
      <c r="AH103" s="41"/>
      <c r="AI103" s="41"/>
      <c r="AJ103" s="41"/>
      <c r="AK103" s="41"/>
      <c r="AL103" s="41"/>
      <c r="AM103" s="41"/>
      <c r="AN103" s="293"/>
      <c r="AO103" s="293"/>
      <c r="AP103" s="293"/>
      <c r="AQ103" s="293"/>
      <c r="AR103" s="293"/>
      <c r="AS103" s="293"/>
      <c r="AT103" s="293"/>
      <c r="AU103" s="293"/>
      <c r="AV103" s="293"/>
      <c r="AW103" s="293"/>
      <c r="AX103" s="293"/>
      <c r="AY103" s="293"/>
      <c r="AZ103" s="293"/>
      <c r="BA103" s="293"/>
      <c r="BB103" s="293"/>
      <c r="BC103" s="293"/>
      <c r="BD103" s="293"/>
      <c r="BE103" s="293"/>
      <c r="BF103" s="293"/>
    </row>
    <row r="104" spans="1:260" ht="23.25" customHeight="1">
      <c r="A104" s="65" t="s">
        <v>33</v>
      </c>
      <c r="B104" s="94"/>
      <c r="C104" s="66">
        <f t="shared" ref="C104:H104" si="13">SUM((C69+C90)-C71)*10%</f>
        <v>0</v>
      </c>
      <c r="D104" s="66">
        <f t="shared" si="13"/>
        <v>0</v>
      </c>
      <c r="E104" s="66">
        <f t="shared" si="13"/>
        <v>0</v>
      </c>
      <c r="F104" s="66">
        <f t="shared" si="13"/>
        <v>0</v>
      </c>
      <c r="G104" s="66">
        <f t="shared" si="13"/>
        <v>0</v>
      </c>
      <c r="H104" s="66">
        <f t="shared" si="13"/>
        <v>0</v>
      </c>
      <c r="I104" s="66">
        <f>SUM(C104:H104)</f>
        <v>0</v>
      </c>
      <c r="J104" s="106"/>
      <c r="K104" s="106"/>
      <c r="L104" s="106"/>
      <c r="M104" s="106"/>
      <c r="N104" s="106"/>
      <c r="O104" s="106"/>
      <c r="P104" s="106"/>
      <c r="Q104" s="106"/>
      <c r="R104" s="106"/>
      <c r="T104" s="370"/>
      <c r="U104" s="370"/>
      <c r="V104" s="293"/>
      <c r="W104" s="12"/>
      <c r="X104" s="30"/>
      <c r="Y104" s="293"/>
      <c r="Z104" s="293"/>
      <c r="AA104" s="293"/>
      <c r="AB104" s="293"/>
      <c r="AC104" s="293"/>
      <c r="AD104" s="293"/>
      <c r="AE104" s="293"/>
      <c r="AF104" s="293"/>
      <c r="AG104" s="293"/>
      <c r="AH104" s="41"/>
      <c r="AI104" s="41"/>
      <c r="AJ104" s="41"/>
      <c r="AK104" s="41"/>
      <c r="AL104" s="41"/>
      <c r="AM104" s="41"/>
      <c r="AN104" s="293"/>
      <c r="AO104" s="293"/>
      <c r="AP104" s="293"/>
      <c r="AQ104" s="293"/>
      <c r="AR104" s="293"/>
      <c r="AS104" s="293"/>
      <c r="AT104" s="293"/>
      <c r="AU104" s="293"/>
      <c r="AV104" s="293"/>
      <c r="AW104" s="293"/>
      <c r="AX104" s="293"/>
      <c r="AY104" s="293"/>
      <c r="AZ104" s="293"/>
      <c r="BA104" s="293"/>
      <c r="BB104" s="293"/>
      <c r="BC104" s="293"/>
      <c r="BD104" s="293"/>
      <c r="BE104" s="293"/>
      <c r="BF104" s="293"/>
    </row>
    <row r="105" spans="1:260" ht="21.75" customHeight="1">
      <c r="A105" s="65" t="s">
        <v>54</v>
      </c>
      <c r="B105" s="94"/>
      <c r="C105" s="91"/>
      <c r="D105" s="91"/>
      <c r="E105" s="91"/>
      <c r="F105" s="91"/>
      <c r="G105" s="91"/>
      <c r="H105" s="91"/>
      <c r="I105" s="66">
        <f>SUM(C105:H105)</f>
        <v>0</v>
      </c>
      <c r="J105" s="106"/>
      <c r="K105" s="106"/>
      <c r="L105" s="106"/>
      <c r="M105" s="106"/>
      <c r="N105" s="106"/>
      <c r="O105" s="106"/>
      <c r="P105" s="106"/>
      <c r="Q105" s="106"/>
      <c r="R105" s="106"/>
      <c r="S105" s="293"/>
      <c r="T105" s="293"/>
      <c r="U105" s="293"/>
      <c r="V105" s="293"/>
      <c r="W105" s="293"/>
      <c r="X105" s="293"/>
      <c r="Y105" s="293"/>
      <c r="Z105" s="293"/>
      <c r="AA105" s="293"/>
      <c r="AB105" s="293"/>
      <c r="AC105" s="293"/>
      <c r="AD105" s="293"/>
      <c r="AE105" s="293"/>
      <c r="AF105" s="293"/>
      <c r="AG105" s="293"/>
      <c r="AH105" s="41"/>
      <c r="AI105" s="41"/>
      <c r="AJ105" s="41"/>
      <c r="AK105" s="41"/>
      <c r="AL105" s="41"/>
      <c r="AM105" s="41"/>
      <c r="AN105" s="293"/>
      <c r="AO105" s="293"/>
      <c r="AP105" s="293"/>
      <c r="AQ105" s="293"/>
      <c r="AR105" s="293"/>
      <c r="AS105" s="293"/>
      <c r="AT105" s="293"/>
      <c r="AU105" s="293"/>
      <c r="AV105" s="293"/>
      <c r="AW105" s="293"/>
      <c r="AX105" s="293"/>
      <c r="AY105" s="293"/>
      <c r="AZ105" s="293"/>
      <c r="BA105" s="293"/>
      <c r="BB105" s="293"/>
      <c r="BC105" s="293"/>
      <c r="BD105" s="293"/>
      <c r="BE105" s="293"/>
      <c r="BF105" s="293"/>
    </row>
    <row r="106" spans="1:260" s="12" customFormat="1" ht="16.5" customHeight="1">
      <c r="A106" s="23"/>
      <c r="B106" s="23"/>
      <c r="C106" s="23"/>
      <c r="D106" s="23"/>
      <c r="E106" s="23"/>
      <c r="F106" s="23"/>
      <c r="G106" s="23"/>
      <c r="H106" s="23"/>
      <c r="I106" s="23"/>
      <c r="J106" s="23"/>
      <c r="K106" s="23"/>
      <c r="L106" s="23"/>
      <c r="M106" s="23"/>
      <c r="N106" s="23"/>
      <c r="O106" s="23"/>
      <c r="P106" s="23"/>
      <c r="Q106" s="23"/>
      <c r="R106" s="23"/>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row>
    <row r="107" spans="1:260" s="12" customFormat="1" ht="16.5" customHeight="1">
      <c r="A107" s="14"/>
      <c r="B107" s="14"/>
      <c r="C107" s="14"/>
      <c r="D107" s="14"/>
      <c r="E107" s="14"/>
      <c r="F107" s="14"/>
      <c r="G107" s="14"/>
      <c r="H107" s="14"/>
      <c r="I107" s="14"/>
      <c r="J107" s="14"/>
      <c r="K107" s="14"/>
      <c r="L107" s="14"/>
      <c r="M107" s="14"/>
      <c r="N107" s="14"/>
      <c r="O107" s="14"/>
      <c r="P107" s="14"/>
      <c r="Q107" s="14"/>
      <c r="R107" s="14"/>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c r="AS107" s="293"/>
      <c r="AT107" s="293"/>
      <c r="AU107" s="293"/>
      <c r="AV107" s="293"/>
      <c r="AW107" s="293"/>
      <c r="AX107" s="293"/>
      <c r="AY107" s="293"/>
      <c r="AZ107" s="293"/>
      <c r="BA107" s="293"/>
      <c r="BB107" s="293"/>
      <c r="BC107" s="293"/>
      <c r="BD107" s="293"/>
      <c r="BE107" s="293"/>
      <c r="BF107" s="293"/>
    </row>
    <row r="108" spans="1:260" ht="15" customHeight="1">
      <c r="A108" s="95" t="s">
        <v>143</v>
      </c>
      <c r="B108" s="21"/>
      <c r="C108" s="21"/>
      <c r="D108" s="21"/>
      <c r="E108" s="21"/>
      <c r="F108" s="21"/>
      <c r="G108" s="21"/>
      <c r="H108" s="21"/>
      <c r="I108" s="21"/>
      <c r="J108" s="21"/>
      <c r="K108" s="21"/>
      <c r="L108" s="21"/>
      <c r="M108" s="21"/>
      <c r="N108" s="21"/>
      <c r="O108" s="1"/>
      <c r="P108" s="1"/>
      <c r="Q108" s="1"/>
      <c r="R108" s="1"/>
    </row>
    <row r="109" spans="1:260" s="12" customFormat="1" ht="6.75" customHeight="1">
      <c r="A109" s="14"/>
      <c r="B109" s="14"/>
      <c r="C109" s="14"/>
      <c r="D109" s="14"/>
      <c r="E109" s="14"/>
      <c r="F109" s="14"/>
      <c r="G109" s="14"/>
      <c r="H109" s="14"/>
      <c r="I109" s="14"/>
      <c r="J109" s="14"/>
      <c r="K109" s="14"/>
      <c r="L109" s="14"/>
      <c r="M109" s="14"/>
      <c r="N109" s="14"/>
      <c r="O109" s="14"/>
      <c r="P109" s="14"/>
      <c r="Q109" s="14"/>
      <c r="R109" s="14"/>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3"/>
      <c r="AV109" s="293"/>
      <c r="AW109" s="293"/>
      <c r="AX109" s="293"/>
      <c r="AY109" s="293"/>
      <c r="AZ109" s="293"/>
      <c r="BA109" s="293"/>
      <c r="BB109" s="293"/>
      <c r="BC109" s="293"/>
      <c r="BD109" s="293"/>
      <c r="BE109" s="293"/>
      <c r="BF109" s="293"/>
    </row>
    <row r="110" spans="1:260" s="39" customFormat="1" ht="104.25" customHeight="1">
      <c r="A110" s="372" t="s">
        <v>214</v>
      </c>
      <c r="B110" s="372"/>
      <c r="C110" s="372"/>
      <c r="D110" s="372"/>
      <c r="E110" s="372"/>
      <c r="F110" s="372"/>
      <c r="G110" s="372"/>
      <c r="H110" s="372"/>
      <c r="I110" s="372"/>
      <c r="J110" s="372"/>
      <c r="K110" s="372"/>
      <c r="L110" s="372"/>
      <c r="M110" s="372"/>
      <c r="N110" s="372"/>
      <c r="O110" s="372"/>
      <c r="P110" s="106"/>
      <c r="Q110" s="298"/>
      <c r="R110" s="298"/>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IZ110" s="2"/>
    </row>
    <row r="111" spans="1:260" ht="23.25" customHeight="1">
      <c r="A111" s="375" t="s">
        <v>78</v>
      </c>
      <c r="B111" s="376" t="s">
        <v>28</v>
      </c>
      <c r="C111" s="376"/>
      <c r="D111" s="376"/>
      <c r="E111" s="376"/>
      <c r="F111" s="376"/>
      <c r="G111" s="377" t="s">
        <v>122</v>
      </c>
      <c r="H111" s="363" t="s">
        <v>139</v>
      </c>
      <c r="I111" s="363"/>
      <c r="J111" s="363"/>
      <c r="K111" s="363"/>
      <c r="L111" s="363"/>
      <c r="M111" s="363"/>
      <c r="N111" s="363"/>
      <c r="O111" s="363"/>
      <c r="P111" s="106"/>
      <c r="Q111" s="106"/>
      <c r="R111" s="114"/>
      <c r="T111" s="24"/>
      <c r="U111" s="24"/>
      <c r="V111" s="360"/>
      <c r="W111" s="360"/>
      <c r="X111" s="360"/>
      <c r="Y111" s="360"/>
      <c r="Z111" s="360"/>
      <c r="AA111" s="360"/>
      <c r="AB111" s="360"/>
      <c r="AC111" s="360"/>
      <c r="AD111" s="360"/>
      <c r="AE111" s="360"/>
      <c r="AF111" s="360"/>
      <c r="AG111" s="360"/>
      <c r="AH111" s="360"/>
      <c r="AI111" s="360"/>
      <c r="AJ111" s="360"/>
      <c r="AK111" s="360"/>
      <c r="AL111" s="360"/>
      <c r="AM111" s="360"/>
      <c r="AN111" s="360"/>
      <c r="AO111" s="360"/>
      <c r="AP111" s="360"/>
      <c r="AQ111" s="360"/>
      <c r="AR111" s="360"/>
      <c r="AS111" s="360"/>
      <c r="AT111" s="360"/>
      <c r="AU111" s="360"/>
      <c r="AV111" s="360"/>
      <c r="AW111" s="360"/>
      <c r="AX111" s="360"/>
      <c r="AY111" s="360"/>
      <c r="AZ111" s="360"/>
      <c r="BA111" s="360"/>
      <c r="BB111" s="360"/>
      <c r="BC111" s="360"/>
      <c r="BD111" s="360"/>
      <c r="BE111" s="360"/>
      <c r="BF111" s="360"/>
    </row>
    <row r="112" spans="1:260" ht="78" customHeight="1">
      <c r="A112" s="375"/>
      <c r="B112" s="376"/>
      <c r="C112" s="376"/>
      <c r="D112" s="376"/>
      <c r="E112" s="376"/>
      <c r="F112" s="376"/>
      <c r="G112" s="378"/>
      <c r="H112" s="297" t="s">
        <v>156</v>
      </c>
      <c r="I112" s="302" t="s">
        <v>123</v>
      </c>
      <c r="J112" s="295" t="s">
        <v>140</v>
      </c>
      <c r="K112" s="295" t="s">
        <v>32</v>
      </c>
      <c r="L112" s="302" t="s">
        <v>134</v>
      </c>
      <c r="M112" s="302" t="s">
        <v>135</v>
      </c>
      <c r="N112" s="302" t="s">
        <v>136</v>
      </c>
      <c r="O112" s="294" t="s">
        <v>126</v>
      </c>
      <c r="P112" s="106"/>
      <c r="Q112" s="106"/>
      <c r="R112" s="115"/>
      <c r="S112" s="293"/>
      <c r="V112" s="293"/>
      <c r="W112" s="25"/>
      <c r="X112" s="25"/>
      <c r="Y112" s="25"/>
      <c r="Z112" s="293"/>
      <c r="AA112" s="25"/>
      <c r="AB112" s="25"/>
      <c r="AC112" s="25"/>
      <c r="AD112" s="293"/>
      <c r="AE112" s="25"/>
      <c r="AF112" s="25"/>
      <c r="AG112" s="25"/>
      <c r="AH112" s="293"/>
      <c r="AI112" s="25"/>
      <c r="AJ112" s="25"/>
      <c r="AK112" s="25"/>
      <c r="AL112" s="293"/>
      <c r="AM112" s="25"/>
      <c r="AN112" s="25"/>
      <c r="AO112" s="25"/>
      <c r="AP112" s="293"/>
      <c r="AQ112" s="25"/>
      <c r="AR112" s="25"/>
      <c r="AS112" s="25"/>
      <c r="AT112" s="293"/>
      <c r="AU112" s="25"/>
      <c r="AV112" s="25"/>
      <c r="AW112" s="25"/>
      <c r="AX112" s="293"/>
      <c r="AY112" s="25"/>
      <c r="AZ112" s="25"/>
      <c r="BA112" s="25"/>
      <c r="BB112" s="293"/>
      <c r="BC112" s="25"/>
      <c r="BD112" s="25"/>
      <c r="BE112" s="25"/>
      <c r="BF112" s="360"/>
    </row>
    <row r="113" spans="1:58" ht="15" customHeight="1">
      <c r="A113" s="361"/>
      <c r="B113" s="359"/>
      <c r="C113" s="359"/>
      <c r="D113" s="359"/>
      <c r="E113" s="359"/>
      <c r="F113" s="359"/>
      <c r="G113" s="307"/>
      <c r="H113" s="305"/>
      <c r="I113" s="305"/>
      <c r="J113" s="305"/>
      <c r="K113" s="305"/>
      <c r="L113" s="307"/>
      <c r="M113" s="307"/>
      <c r="N113" s="308"/>
      <c r="O113" s="285">
        <f t="shared" ref="O113:O122" si="14">M113*N113</f>
        <v>0</v>
      </c>
      <c r="P113" s="106"/>
      <c r="Q113" s="106"/>
      <c r="R113" s="116"/>
      <c r="S113" s="42"/>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row>
    <row r="114" spans="1:58" ht="12.75" customHeight="1">
      <c r="A114" s="361"/>
      <c r="B114" s="359"/>
      <c r="C114" s="359"/>
      <c r="D114" s="359"/>
      <c r="E114" s="359"/>
      <c r="F114" s="359"/>
      <c r="G114" s="305"/>
      <c r="H114" s="305"/>
      <c r="I114" s="305"/>
      <c r="J114" s="305"/>
      <c r="K114" s="305"/>
      <c r="L114" s="305"/>
      <c r="M114" s="305"/>
      <c r="N114" s="306"/>
      <c r="O114" s="286">
        <f t="shared" si="14"/>
        <v>0</v>
      </c>
      <c r="P114" s="106"/>
      <c r="Q114" s="106"/>
      <c r="R114" s="116"/>
      <c r="S114" s="42"/>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row>
    <row r="115" spans="1:58" ht="15" customHeight="1">
      <c r="A115" s="361"/>
      <c r="B115" s="359"/>
      <c r="C115" s="359"/>
      <c r="D115" s="359"/>
      <c r="E115" s="359"/>
      <c r="F115" s="359"/>
      <c r="G115" s="305"/>
      <c r="H115" s="305"/>
      <c r="I115" s="305"/>
      <c r="J115" s="305"/>
      <c r="K115" s="305"/>
      <c r="L115" s="305"/>
      <c r="M115" s="305"/>
      <c r="N115" s="306"/>
      <c r="O115" s="286">
        <f t="shared" si="14"/>
        <v>0</v>
      </c>
      <c r="P115" s="106"/>
      <c r="Q115" s="106"/>
      <c r="R115" s="116"/>
      <c r="S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row>
    <row r="116" spans="1:58" ht="15" customHeight="1">
      <c r="A116" s="361"/>
      <c r="B116" s="359"/>
      <c r="C116" s="359"/>
      <c r="D116" s="359"/>
      <c r="E116" s="359"/>
      <c r="F116" s="359"/>
      <c r="G116" s="305"/>
      <c r="H116" s="305"/>
      <c r="I116" s="305"/>
      <c r="J116" s="305"/>
      <c r="K116" s="305"/>
      <c r="L116" s="305"/>
      <c r="M116" s="305"/>
      <c r="N116" s="306"/>
      <c r="O116" s="286">
        <f t="shared" si="14"/>
        <v>0</v>
      </c>
      <c r="P116" s="106"/>
      <c r="Q116" s="106"/>
      <c r="R116" s="116"/>
      <c r="S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row>
    <row r="117" spans="1:58" ht="15" customHeight="1">
      <c r="A117" s="361"/>
      <c r="B117" s="359"/>
      <c r="C117" s="359"/>
      <c r="D117" s="359"/>
      <c r="E117" s="359"/>
      <c r="F117" s="359"/>
      <c r="G117" s="305"/>
      <c r="H117" s="305"/>
      <c r="I117" s="305"/>
      <c r="J117" s="305"/>
      <c r="K117" s="305"/>
      <c r="L117" s="305"/>
      <c r="M117" s="305"/>
      <c r="N117" s="306"/>
      <c r="O117" s="286">
        <f t="shared" si="14"/>
        <v>0</v>
      </c>
      <c r="P117" s="106"/>
      <c r="Q117" s="106"/>
      <c r="R117" s="116"/>
      <c r="S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row>
    <row r="118" spans="1:58" ht="15" customHeight="1">
      <c r="A118" s="361"/>
      <c r="B118" s="359"/>
      <c r="C118" s="359"/>
      <c r="D118" s="359"/>
      <c r="E118" s="359"/>
      <c r="F118" s="359"/>
      <c r="G118" s="305"/>
      <c r="H118" s="305"/>
      <c r="I118" s="305"/>
      <c r="J118" s="305"/>
      <c r="K118" s="305"/>
      <c r="L118" s="305"/>
      <c r="M118" s="305"/>
      <c r="N118" s="306"/>
      <c r="O118" s="286">
        <f t="shared" si="14"/>
        <v>0</v>
      </c>
      <c r="P118" s="106"/>
      <c r="Q118" s="106"/>
      <c r="R118" s="116"/>
      <c r="S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row>
    <row r="119" spans="1:58" ht="15" customHeight="1">
      <c r="A119" s="361"/>
      <c r="B119" s="359"/>
      <c r="C119" s="359"/>
      <c r="D119" s="359"/>
      <c r="E119" s="359"/>
      <c r="F119" s="359"/>
      <c r="G119" s="305"/>
      <c r="H119" s="305"/>
      <c r="I119" s="305"/>
      <c r="J119" s="305"/>
      <c r="K119" s="305"/>
      <c r="L119" s="305"/>
      <c r="M119" s="305"/>
      <c r="N119" s="306"/>
      <c r="O119" s="286">
        <f t="shared" si="14"/>
        <v>0</v>
      </c>
      <c r="P119" s="106"/>
      <c r="Q119" s="106"/>
      <c r="R119" s="116"/>
      <c r="S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row>
    <row r="120" spans="1:58" ht="15" customHeight="1">
      <c r="A120" s="361"/>
      <c r="B120" s="359"/>
      <c r="C120" s="359"/>
      <c r="D120" s="359"/>
      <c r="E120" s="359"/>
      <c r="F120" s="359"/>
      <c r="G120" s="305"/>
      <c r="H120" s="305"/>
      <c r="I120" s="305"/>
      <c r="J120" s="305"/>
      <c r="K120" s="305"/>
      <c r="L120" s="305"/>
      <c r="M120" s="305"/>
      <c r="N120" s="306"/>
      <c r="O120" s="286">
        <f t="shared" si="14"/>
        <v>0</v>
      </c>
      <c r="P120" s="106"/>
      <c r="Q120" s="106"/>
      <c r="R120" s="116"/>
      <c r="S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row>
    <row r="121" spans="1:58" ht="15" customHeight="1">
      <c r="A121" s="361"/>
      <c r="B121" s="359"/>
      <c r="C121" s="359"/>
      <c r="D121" s="359"/>
      <c r="E121" s="359"/>
      <c r="F121" s="359"/>
      <c r="G121" s="305"/>
      <c r="H121" s="305"/>
      <c r="I121" s="305"/>
      <c r="J121" s="305"/>
      <c r="K121" s="305"/>
      <c r="L121" s="305"/>
      <c r="M121" s="305"/>
      <c r="N121" s="306"/>
      <c r="O121" s="286">
        <f t="shared" si="14"/>
        <v>0</v>
      </c>
      <c r="P121" s="106"/>
      <c r="Q121" s="106"/>
      <c r="R121" s="116"/>
      <c r="S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row>
    <row r="122" spans="1:58" ht="15.75" customHeight="1">
      <c r="A122" s="361"/>
      <c r="B122" s="359"/>
      <c r="C122" s="359"/>
      <c r="D122" s="359"/>
      <c r="E122" s="359"/>
      <c r="F122" s="359"/>
      <c r="G122" s="305"/>
      <c r="H122" s="305"/>
      <c r="I122" s="305"/>
      <c r="J122" s="305"/>
      <c r="K122" s="305"/>
      <c r="L122" s="305"/>
      <c r="M122" s="305"/>
      <c r="N122" s="306"/>
      <c r="O122" s="286">
        <f t="shared" si="14"/>
        <v>0</v>
      </c>
      <c r="P122" s="106"/>
      <c r="Q122" s="106"/>
      <c r="R122" s="116"/>
      <c r="S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row>
    <row r="123" spans="1:58">
      <c r="A123" s="65" t="s">
        <v>33</v>
      </c>
      <c r="B123" s="283"/>
      <c r="C123" s="283"/>
      <c r="D123" s="283"/>
      <c r="E123" s="283"/>
      <c r="F123" s="283"/>
      <c r="G123" s="283"/>
      <c r="H123" s="281"/>
      <c r="I123" s="283"/>
      <c r="J123" s="283"/>
      <c r="K123" s="283"/>
      <c r="L123" s="283"/>
      <c r="M123" s="283"/>
      <c r="N123" s="283"/>
      <c r="O123" s="284">
        <f>SUM(O113:O122)</f>
        <v>0</v>
      </c>
      <c r="P123" s="106"/>
      <c r="Q123" s="106"/>
      <c r="R123" s="113"/>
      <c r="S123" s="28"/>
      <c r="T123" s="27"/>
      <c r="U123" s="27"/>
      <c r="V123" s="28"/>
      <c r="W123" s="27"/>
      <c r="X123" s="27"/>
      <c r="Y123" s="28"/>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row>
    <row r="124" spans="1:58" ht="65.25" customHeight="1">
      <c r="A124" s="63"/>
      <c r="B124" s="294" t="str">
        <f t="shared" ref="B124:H124" si="15">B60</f>
        <v>WP0</v>
      </c>
      <c r="C124" s="294" t="str">
        <f t="shared" si="15"/>
        <v>WP1</v>
      </c>
      <c r="D124" s="294" t="str">
        <f t="shared" si="15"/>
        <v>WP2</v>
      </c>
      <c r="E124" s="294" t="str">
        <f t="shared" si="15"/>
        <v>WP3</v>
      </c>
      <c r="F124" s="294" t="str">
        <f t="shared" si="15"/>
        <v>WP4</v>
      </c>
      <c r="G124" s="294" t="str">
        <f t="shared" si="15"/>
        <v>WP5</v>
      </c>
      <c r="H124" s="294" t="str">
        <f t="shared" si="15"/>
        <v>WP6</v>
      </c>
      <c r="I124" s="294" t="s">
        <v>33</v>
      </c>
      <c r="J124" s="106"/>
      <c r="K124" s="106"/>
      <c r="L124" s="106"/>
      <c r="M124" s="106"/>
      <c r="N124" s="106"/>
      <c r="O124" s="106"/>
      <c r="P124" s="106"/>
      <c r="Q124" s="106"/>
      <c r="R124" s="106"/>
      <c r="V124" s="293"/>
      <c r="W124" s="12"/>
      <c r="X124" s="24"/>
      <c r="Y124" s="293"/>
      <c r="Z124" s="29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row>
    <row r="125" spans="1:58" ht="20.25" customHeight="1">
      <c r="A125" s="294" t="str">
        <f t="shared" ref="A125:A132" si="16">A61</f>
        <v>P0</v>
      </c>
      <c r="B125" s="64">
        <f>SUMPRODUCT(($J$113:$J$122="P0")*($I$113:$I$122&lt;&gt;"")*($I$113:$I$122="WP0")*($O$113:$O$122))</f>
        <v>0</v>
      </c>
      <c r="C125" s="93"/>
      <c r="D125" s="93"/>
      <c r="E125" s="93"/>
      <c r="F125" s="93"/>
      <c r="G125" s="93"/>
      <c r="H125" s="93"/>
      <c r="I125" s="104">
        <f>SUM(B125)</f>
        <v>0</v>
      </c>
      <c r="J125" s="106"/>
      <c r="K125" s="106"/>
      <c r="L125" s="106"/>
      <c r="M125" s="106"/>
      <c r="N125" s="358" t="str">
        <f>IF(I133=O123,"OK","ERRORE - Seleziona una delle opzioni WP e/o Periodo per ogni voce di spesa / ERROR -  Select one of the option WP and/or Period per each single budget line!")</f>
        <v>OK</v>
      </c>
      <c r="O125" s="358"/>
      <c r="P125" s="106"/>
      <c r="Q125" s="106"/>
      <c r="R125" s="106"/>
      <c r="V125" s="293"/>
      <c r="W125" s="12"/>
      <c r="X125" s="30"/>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row>
    <row r="126" spans="1:58" ht="13.5" customHeight="1">
      <c r="A126" s="294" t="str">
        <f t="shared" si="16"/>
        <v>P1</v>
      </c>
      <c r="B126" s="93"/>
      <c r="C126" s="64">
        <f>SUMPRODUCT(($J$113:$J$122="P1")*($I$113:$I$122&lt;&gt;"")*($I$113:$I$122="WP1")*($O$113:$O$122))</f>
        <v>0</v>
      </c>
      <c r="D126" s="64">
        <f>SUMPRODUCT(($J$113:$J$122="P1")*($I$113:$I$122&lt;&gt;"")*($I$113:$I$122="WP2")*($O$113:$O$122))</f>
        <v>0</v>
      </c>
      <c r="E126" s="64">
        <f>SUMPRODUCT(($J$113:$J$122="P1")*($I$113:$I$122&lt;&gt;"")*($I$113:$I$122="WP3")*($O$113:$O$122))</f>
        <v>0</v>
      </c>
      <c r="F126" s="64">
        <f>SUMPRODUCT(($J$113:$J$122="P1")*($I$113:$I$122&lt;&gt;"")*($I$113:$I$122="WP4")*($O$113:$O$122))</f>
        <v>0</v>
      </c>
      <c r="G126" s="64">
        <f>SUMPRODUCT(($J$113:$J$122="P1")*($I$113:$I$122&lt;&gt;"")*($I$113:$I$122="WP5")*($O$113:$O$122))</f>
        <v>0</v>
      </c>
      <c r="H126" s="64">
        <f>SUMPRODUCT(($J$113:$J$122="P1")*($I$113:$I$122&lt;&gt;"")*($I$113:$I$122="WP6")*($O$113:$O$122))</f>
        <v>0</v>
      </c>
      <c r="I126" s="104">
        <f>SUM(C126:H126)</f>
        <v>0</v>
      </c>
      <c r="J126" s="106"/>
      <c r="K126" s="106"/>
      <c r="L126" s="106"/>
      <c r="M126" s="106"/>
      <c r="N126" s="358"/>
      <c r="O126" s="358"/>
      <c r="P126" s="106"/>
      <c r="Q126" s="106"/>
      <c r="R126" s="106"/>
      <c r="V126" s="293"/>
      <c r="W126" s="12"/>
      <c r="X126" s="30"/>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row>
    <row r="127" spans="1:58" ht="13.5" customHeight="1">
      <c r="A127" s="294" t="str">
        <f t="shared" si="16"/>
        <v>P2</v>
      </c>
      <c r="B127" s="93"/>
      <c r="C127" s="64">
        <f>SUMPRODUCT(($J$113:$J$122="P2")*($I$113:$I$122&lt;&gt;"")*($I$113:$I$122="WP1")*($O$113:$O$122))</f>
        <v>0</v>
      </c>
      <c r="D127" s="64">
        <f>SUMPRODUCT(($J$113:$J$122="P2")*($I$113:$I$122&lt;&gt;"")*($I$113:$I$122="WP2")*($O$113:$O$122))</f>
        <v>0</v>
      </c>
      <c r="E127" s="64">
        <f>SUMPRODUCT(($J$113:$J$122="P2")*($I$113:$I$122&lt;&gt;"")*($I$113:$I$122="WP3")*($O$113:$O$122))</f>
        <v>0</v>
      </c>
      <c r="F127" s="64">
        <f>SUMPRODUCT(($J$113:$J$122="P2")*($I$113:$I$122&lt;&gt;"")*($I$113:$I$122="WP4")*($O$113:$O$122))</f>
        <v>0</v>
      </c>
      <c r="G127" s="64">
        <f>SUMPRODUCT(($J$113:$J$122="P2")*($I$113:$I$122&lt;&gt;"")*($I$113:$I$122="WP5")*($O$113:$O$122))</f>
        <v>0</v>
      </c>
      <c r="H127" s="64">
        <f>SUMPRODUCT(($J$113:$J$122="P2")*($I$113:$I$122&lt;&gt;"")*($I$113:$I$122="WP6")*($O$113:$O$122))</f>
        <v>0</v>
      </c>
      <c r="I127" s="104">
        <f t="shared" ref="I127:I132" si="17">SUM(C127:H127)</f>
        <v>0</v>
      </c>
      <c r="J127" s="106"/>
      <c r="K127" s="106"/>
      <c r="L127" s="106"/>
      <c r="M127" s="106"/>
      <c r="N127" s="358"/>
      <c r="O127" s="358"/>
      <c r="P127" s="106"/>
      <c r="V127" s="293"/>
      <c r="W127" s="12"/>
      <c r="X127" s="30"/>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row>
    <row r="128" spans="1:58" ht="13.5" customHeight="1">
      <c r="A128" s="294" t="str">
        <f t="shared" si="16"/>
        <v>P3</v>
      </c>
      <c r="B128" s="93"/>
      <c r="C128" s="64">
        <f>SUMPRODUCT(($J$113:$J$122="P3")*($I$113:$I$122&lt;&gt;"")*($I$113:$I$122="WP1")*($O$113:$O$122))</f>
        <v>0</v>
      </c>
      <c r="D128" s="64">
        <f>SUMPRODUCT(($J$113:$J$122="P3")*($I$113:$I$122&lt;&gt;"")*($I$113:$I$122="WP2")*($O$113:$O$122))</f>
        <v>0</v>
      </c>
      <c r="E128" s="64">
        <f>SUMPRODUCT(($J$113:$J$122="P3")*($I$113:$I$122&lt;&gt;"")*($I$113:$I$122="WP3")*($O$113:$O$122))</f>
        <v>0</v>
      </c>
      <c r="F128" s="64">
        <f>SUMPRODUCT(($J$113:$J$122="P3")*($I$113:$I$122&lt;&gt;"")*($I$113:$I$122="WP4")*($O$113:$O$122))</f>
        <v>0</v>
      </c>
      <c r="G128" s="64">
        <f>SUMPRODUCT(($J$113:$J$122="P3")*($I$113:$I$122&lt;&gt;"")*($I$113:$I$122="WP5")*($O$113:$O$122))</f>
        <v>0</v>
      </c>
      <c r="H128" s="64">
        <f>SUMPRODUCT(($J$113:$J$122="P3")*($I$113:$I$122&lt;&gt;"")*($I$113:$I$122="WP6")*($O$113:$O$122))</f>
        <v>0</v>
      </c>
      <c r="I128" s="104">
        <f t="shared" si="17"/>
        <v>0</v>
      </c>
      <c r="J128" s="106"/>
      <c r="K128" s="106"/>
      <c r="L128" s="106"/>
      <c r="M128" s="106"/>
      <c r="N128" s="358"/>
      <c r="O128" s="358"/>
      <c r="P128" s="106"/>
      <c r="V128" s="293"/>
      <c r="W128" s="12"/>
      <c r="X128" s="30"/>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row>
    <row r="129" spans="1:260" ht="13.5" customHeight="1">
      <c r="A129" s="294" t="str">
        <f t="shared" si="16"/>
        <v>P4</v>
      </c>
      <c r="B129" s="93"/>
      <c r="C129" s="64">
        <f>SUMPRODUCT(($J$113:$J$122="P4")*($I$113:$I$122&lt;&gt;"")*($I$113:$I$122="WP1")*($O$113:$O$122))</f>
        <v>0</v>
      </c>
      <c r="D129" s="64">
        <f>SUMPRODUCT(($J$113:$J$122="P4")*($I$113:$I$122&lt;&gt;"")*($I$113:$I$122="WP2")*($O$113:$O$122))</f>
        <v>0</v>
      </c>
      <c r="E129" s="64">
        <f>SUMPRODUCT(($J$113:$J$122="P4")*($I$113:$I$122&lt;&gt;"")*($I$113:$I$122="WP3")*($O$113:$O$122))</f>
        <v>0</v>
      </c>
      <c r="F129" s="64">
        <f>SUMPRODUCT(($J$113:$J$122="P4")*($I$113:$I$122&lt;&gt;"")*($I$113:$I$122="WP4")*($O$113:$O$122))</f>
        <v>0</v>
      </c>
      <c r="G129" s="64">
        <f>SUMPRODUCT(($J$113:$J$122="P4")*($I$113:$I$122&lt;&gt;"")*($I$113:$I$122="WP5")*($O$113:$O$122))</f>
        <v>0</v>
      </c>
      <c r="H129" s="64">
        <f>SUMPRODUCT(($J$113:$J$122="P4")*($I$113:$I$122&lt;&gt;"")*($I$113:$I$122="WP6")*($O$113:$O$122))</f>
        <v>0</v>
      </c>
      <c r="I129" s="104">
        <f t="shared" si="17"/>
        <v>0</v>
      </c>
      <c r="J129" s="106"/>
      <c r="K129" s="106"/>
      <c r="L129" s="106"/>
      <c r="M129" s="106"/>
      <c r="N129" s="358"/>
      <c r="O129" s="358"/>
      <c r="P129" s="106"/>
      <c r="V129" s="293"/>
      <c r="W129" s="12"/>
      <c r="X129" s="30"/>
      <c r="AA129" s="293"/>
      <c r="AB129" s="293"/>
      <c r="AC129" s="293"/>
      <c r="AD129" s="293"/>
      <c r="AE129" s="293"/>
      <c r="AF129" s="293"/>
      <c r="AG129" s="293"/>
      <c r="AH129" s="293"/>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row>
    <row r="130" spans="1:260" ht="13.5" customHeight="1">
      <c r="A130" s="294" t="str">
        <f t="shared" si="16"/>
        <v>P5</v>
      </c>
      <c r="B130" s="93"/>
      <c r="C130" s="64">
        <f>SUMPRODUCT(($J$113:$J$122="P5")*($I$113:$I$122&lt;&gt;"")*($I$113:$I$122="WP1")*($O$113:$O$122))</f>
        <v>0</v>
      </c>
      <c r="D130" s="64">
        <f>SUMPRODUCT(($J$113:$J$122="P5")*($I$113:$I$122&lt;&gt;"")*($I$113:$I$122="WP2")*($O$113:$O$122))</f>
        <v>0</v>
      </c>
      <c r="E130" s="64">
        <f>SUMPRODUCT(($J$113:$J$122="P5")*($I$113:$I$122&lt;&gt;"")*($I$113:$I$122="WP3")*($O$113:$O$122))</f>
        <v>0</v>
      </c>
      <c r="F130" s="64">
        <f>SUMPRODUCT(($J$113:$J$122="P5")*($I$113:$I$122&lt;&gt;"")*($I$113:$I$122="WP4")*($O$113:$O$122))</f>
        <v>0</v>
      </c>
      <c r="G130" s="64">
        <f>SUMPRODUCT(($J$113:$J$122="P5")*($I$113:$I$122&lt;&gt;"")*($I$113:$I$122="WP5")*($O$113:$O$122))</f>
        <v>0</v>
      </c>
      <c r="H130" s="64">
        <f>SUMPRODUCT(($J$113:$J$122="P5")*($I$113:$I$122&lt;&gt;"")*($I$113:$I$122="WP6")*($O$113:$O$122))</f>
        <v>0</v>
      </c>
      <c r="I130" s="104">
        <f t="shared" si="17"/>
        <v>0</v>
      </c>
      <c r="J130" s="106"/>
      <c r="K130" s="106"/>
      <c r="L130" s="106"/>
      <c r="M130" s="106"/>
      <c r="N130" s="358"/>
      <c r="O130" s="358"/>
      <c r="P130" s="106"/>
      <c r="V130" s="293"/>
      <c r="W130" s="12"/>
      <c r="X130" s="30"/>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293"/>
      <c r="AY130" s="293"/>
      <c r="AZ130" s="293"/>
      <c r="BA130" s="293"/>
      <c r="BB130" s="293"/>
      <c r="BC130" s="293"/>
      <c r="BD130" s="293"/>
      <c r="BE130" s="293"/>
      <c r="BF130" s="293"/>
    </row>
    <row r="131" spans="1:260" ht="13.5" customHeight="1">
      <c r="A131" s="294" t="str">
        <f t="shared" si="16"/>
        <v>P6</v>
      </c>
      <c r="B131" s="93"/>
      <c r="C131" s="64">
        <f>SUMPRODUCT(($J$113:$J$122="P6")*($I$113:$I$122&lt;&gt;"")*($I$113:$I$122="WP1")*($O$113:$O$122))</f>
        <v>0</v>
      </c>
      <c r="D131" s="64">
        <f>SUMPRODUCT(($J$113:$J$122="P6")*($I$113:$I$122&lt;&gt;"")*($I$113:$I$122="WP2")*($O$113:$O$122))</f>
        <v>0</v>
      </c>
      <c r="E131" s="64">
        <f>SUMPRODUCT(($J$113:$J$122="P6")*($I$113:$I$122&lt;&gt;"")*($I$113:$I$122="WP3")*($O$113:$O$122))</f>
        <v>0</v>
      </c>
      <c r="F131" s="64">
        <f>SUMPRODUCT(($J$113:$J$122="P6")*($I$113:$I$122&lt;&gt;"")*($I$113:$I$122="WP4")*($O$113:$O$122))</f>
        <v>0</v>
      </c>
      <c r="G131" s="64">
        <f>SUMPRODUCT(($J$113:$J$122="P6")*($I$113:$I$122&lt;&gt;"")*($I$113:$I$122="WP5")*($O$113:$O$122))</f>
        <v>0</v>
      </c>
      <c r="H131" s="64">
        <f>SUMPRODUCT(($J$113:$J$122="P6")*($I$113:$I$122&lt;&gt;"")*($I$113:$I$122="WP6")*($O$113:$O$122))</f>
        <v>0</v>
      </c>
      <c r="I131" s="104">
        <f t="shared" si="17"/>
        <v>0</v>
      </c>
      <c r="J131" s="106"/>
      <c r="K131" s="106"/>
      <c r="L131" s="106"/>
      <c r="M131" s="106"/>
      <c r="N131" s="358"/>
      <c r="O131" s="358"/>
      <c r="P131" s="106"/>
      <c r="V131" s="293"/>
      <c r="W131" s="12"/>
      <c r="X131" s="30"/>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293"/>
      <c r="AY131" s="293"/>
      <c r="AZ131" s="293"/>
      <c r="BA131" s="293"/>
      <c r="BB131" s="293"/>
      <c r="BC131" s="293"/>
      <c r="BD131" s="293"/>
      <c r="BE131" s="293"/>
      <c r="BF131" s="293"/>
    </row>
    <row r="132" spans="1:260" ht="13.5" customHeight="1">
      <c r="A132" s="294" t="str">
        <f t="shared" si="16"/>
        <v>P7</v>
      </c>
      <c r="B132" s="93"/>
      <c r="C132" s="64">
        <f>SUMPRODUCT(($J$113:$J$122="P7")*($I$113:$I$122&lt;&gt;"")*($I$113:$I$122="WP1")*($O$113:$O$122))</f>
        <v>0</v>
      </c>
      <c r="D132" s="64">
        <f>SUMPRODUCT(($J$113:$J$122="P7")*($I$113:$I$122&lt;&gt;"")*($I$113:$I$122="WP2")*($O$113:$O$122))</f>
        <v>0</v>
      </c>
      <c r="E132" s="64">
        <f>SUMPRODUCT(($J$113:$J$122="P7")*($I$113:$I$122&lt;&gt;"")*($I$113:$I$122="WP3")*($O$113:$O$122))</f>
        <v>0</v>
      </c>
      <c r="F132" s="64">
        <f>SUMPRODUCT(($J$113:$J$122="P7")*($I$113:$I$122&lt;&gt;"")*($I$113:$I$122="WP4")*($O$113:$O$122))</f>
        <v>0</v>
      </c>
      <c r="G132" s="64">
        <f>SUMPRODUCT(($J$113:$J$122="P7")*($I$113:$I$122&lt;&gt;"")*($I$113:$I$122="WP5")*($O$113:$O$122))</f>
        <v>0</v>
      </c>
      <c r="H132" s="64">
        <f>SUMPRODUCT(($J$113:$J$122="P7")*($I$113:$I$122&lt;&gt;"")*($I$113:$I$122="WP6")*($O$113:$O$122))</f>
        <v>0</v>
      </c>
      <c r="I132" s="104">
        <f t="shared" si="17"/>
        <v>0</v>
      </c>
      <c r="J132" s="106"/>
      <c r="K132" s="106"/>
      <c r="L132" s="106"/>
      <c r="M132" s="106"/>
      <c r="N132" s="106"/>
      <c r="O132" s="106"/>
      <c r="P132" s="106"/>
      <c r="V132" s="293"/>
      <c r="W132" s="12"/>
      <c r="X132" s="30"/>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row>
    <row r="133" spans="1:260" ht="21.75" customHeight="1">
      <c r="A133" s="65" t="s">
        <v>33</v>
      </c>
      <c r="B133" s="66">
        <f>SUM(B$125:B$132)</f>
        <v>0</v>
      </c>
      <c r="C133" s="66">
        <f>SUM(C126:C132)</f>
        <v>0</v>
      </c>
      <c r="D133" s="66">
        <f t="shared" ref="D133:H133" si="18">SUM(D126:D132)</f>
        <v>0</v>
      </c>
      <c r="E133" s="66">
        <f t="shared" si="18"/>
        <v>0</v>
      </c>
      <c r="F133" s="66">
        <f t="shared" si="18"/>
        <v>0</v>
      </c>
      <c r="G133" s="66">
        <f t="shared" si="18"/>
        <v>0</v>
      </c>
      <c r="H133" s="66">
        <f t="shared" si="18"/>
        <v>0</v>
      </c>
      <c r="I133" s="66">
        <f>SUM(I125:I132)</f>
        <v>0</v>
      </c>
      <c r="J133" s="106"/>
      <c r="K133" s="106"/>
      <c r="L133" s="106"/>
      <c r="M133" s="106"/>
      <c r="N133" s="106"/>
      <c r="O133" s="106"/>
      <c r="P133" s="106"/>
      <c r="V133" s="293"/>
      <c r="W133" s="12"/>
      <c r="X133" s="30"/>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row>
    <row r="134" spans="1:260" ht="18.75" customHeight="1">
      <c r="A134" s="65" t="s">
        <v>54</v>
      </c>
      <c r="B134" s="94"/>
      <c r="C134" s="66">
        <f>SUMPRODUCT(($I$113:$I$122="WP1")*($K$113:$K$122&lt;&gt;"")*($K$113:$K$122="fuori area / outside the area")*($O$113:$O$122))</f>
        <v>0</v>
      </c>
      <c r="D134" s="66">
        <f>SUMPRODUCT(($I$113:$I$122="WP2")*($K$113:$K$122&lt;&gt;"")*($K$113:$K$122="fuori area / outside the area")*($O$113:$O$122))</f>
        <v>0</v>
      </c>
      <c r="E134" s="66">
        <f>SUMPRODUCT(($I$113:$I$122="WP3")*($K$113:$K$122&lt;&gt;"")*($K$113:$K$122="fuori area / outside the area")*($O$113:$O$122))</f>
        <v>0</v>
      </c>
      <c r="F134" s="66">
        <f>SUMPRODUCT(($I$113:$I$122="WP4")*($K$113:$K$122&lt;&gt;"")*($K$113:$K$122="fuori area / outside the area")*($O$113:$O$122))</f>
        <v>0</v>
      </c>
      <c r="G134" s="66">
        <f>SUMPRODUCT(($I$113:$I$122="WP5")*($K$113:$K$122&lt;&gt;"")*($K$113:$K$122="fuori area / outside the area")*($O$113:$O$122))</f>
        <v>0</v>
      </c>
      <c r="H134" s="66">
        <f>SUMPRODUCT(($I$113:$I$122="WP6")*($K$113:$K$122&lt;&gt;"")*($K$113:$K$122="fuori area / outside the area")*($O$113:$O$122))</f>
        <v>0</v>
      </c>
      <c r="I134" s="66">
        <f>SUM(C134:H134)</f>
        <v>0</v>
      </c>
      <c r="J134" s="106"/>
      <c r="K134" s="106"/>
      <c r="L134" s="106"/>
      <c r="M134" s="106"/>
      <c r="N134" s="106"/>
      <c r="O134" s="106"/>
      <c r="P134" s="106"/>
      <c r="Q134" s="106"/>
      <c r="R134" s="106"/>
      <c r="S134" s="31"/>
      <c r="T134" s="31"/>
      <c r="U134" s="31"/>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293"/>
      <c r="AY134" s="293"/>
      <c r="AZ134" s="293"/>
      <c r="BA134" s="293"/>
      <c r="BB134" s="293"/>
      <c r="BC134" s="293"/>
      <c r="BD134" s="293"/>
      <c r="BE134" s="293"/>
      <c r="BF134" s="293"/>
    </row>
    <row r="135" spans="1:260" s="12" customFormat="1" ht="32.25" customHeight="1">
      <c r="A135" s="65" t="s">
        <v>173</v>
      </c>
      <c r="B135" s="94"/>
      <c r="C135" s="66">
        <f>SUMPRODUCT(($I$113:$I$122="WP1")*($H$113:$H$122&lt;&gt;"")*($H$113:$H$122="SI/YES")*($O$113:$O$122))</f>
        <v>0</v>
      </c>
      <c r="D135" s="66">
        <f>SUMPRODUCT(($I$113:$I$122="WP2")*($H$113:$H$122&lt;&gt;"")*($H$113:$H$122="SI/YES")*($O$113:$O$122))</f>
        <v>0</v>
      </c>
      <c r="E135" s="66">
        <f>SUMPRODUCT(($I$113:$I$122="WP3")*($H$113:$H$122&lt;&gt;"")*($H$113:$H$122="SI/YES")*($O$113:$O$122))</f>
        <v>0</v>
      </c>
      <c r="F135" s="66">
        <f>SUMPRODUCT(($I$113:$I$122="WP4")*($H$113:$H$122&lt;&gt;"")*($H$113:$H$122="SI/YES")*($O$113:$O$122))</f>
        <v>0</v>
      </c>
      <c r="G135" s="66">
        <f>SUMPRODUCT(($I$113:$I$122="WP5")*($H$113:$H$122&lt;&gt;"")*($H$113:$H$122="SI/YES")*($O$113:$O$122))</f>
        <v>0</v>
      </c>
      <c r="H135" s="66">
        <f>SUMPRODUCT(($I$113:$I$122="WP6")*($H$113:$H$122&lt;&gt;"")*($H$113:$H$122="SI/YES")*($O$113:$O$122))</f>
        <v>0</v>
      </c>
      <c r="I135" s="102">
        <f>SUM(C135:H135)</f>
        <v>0</v>
      </c>
      <c r="J135" s="46"/>
      <c r="K135" s="46"/>
      <c r="L135" s="46"/>
      <c r="M135" s="46"/>
      <c r="N135" s="46"/>
      <c r="O135" s="46"/>
      <c r="P135" s="46"/>
      <c r="Q135" s="46"/>
      <c r="R135" s="46"/>
      <c r="S135" s="47"/>
      <c r="T135" s="47"/>
      <c r="U135" s="47"/>
      <c r="V135" s="47"/>
      <c r="W135" s="47"/>
      <c r="X135" s="47"/>
      <c r="Y135" s="47"/>
      <c r="Z135" s="47"/>
      <c r="AA135" s="47"/>
      <c r="AB135" s="47"/>
      <c r="AC135" s="47"/>
      <c r="AD135" s="47"/>
      <c r="AE135" s="47"/>
      <c r="AF135" s="47"/>
      <c r="AG135" s="47"/>
      <c r="AH135" s="47"/>
      <c r="AI135" s="47"/>
      <c r="AJ135" s="47"/>
      <c r="AK135" s="47"/>
      <c r="AL135" s="293"/>
      <c r="AM135" s="293"/>
      <c r="AN135" s="293"/>
      <c r="AO135" s="293"/>
      <c r="AP135" s="293"/>
      <c r="AQ135" s="293"/>
      <c r="AR135" s="47"/>
      <c r="AS135" s="47"/>
      <c r="AT135" s="47"/>
      <c r="AU135" s="47"/>
      <c r="AV135" s="47"/>
      <c r="AW135" s="47"/>
      <c r="AX135" s="47"/>
      <c r="AY135" s="47"/>
      <c r="AZ135" s="47"/>
      <c r="BA135" s="47"/>
      <c r="BB135" s="47"/>
      <c r="BC135" s="47"/>
      <c r="BD135" s="47"/>
      <c r="BE135" s="47"/>
      <c r="BF135" s="48"/>
    </row>
    <row r="136" spans="1:260" s="12" customFormat="1" ht="16.5" customHeight="1">
      <c r="A136" s="23"/>
      <c r="B136" s="14"/>
      <c r="C136" s="14"/>
      <c r="D136" s="14"/>
      <c r="E136" s="46"/>
      <c r="F136" s="46"/>
      <c r="G136" s="46"/>
      <c r="H136" s="46"/>
      <c r="I136" s="46"/>
      <c r="J136" s="46"/>
      <c r="K136" s="46"/>
      <c r="L136" s="46"/>
      <c r="M136" s="46"/>
      <c r="N136" s="46"/>
      <c r="O136" s="46"/>
      <c r="P136" s="46"/>
      <c r="Q136" s="46"/>
      <c r="R136" s="46"/>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8"/>
    </row>
    <row r="137" spans="1:260" ht="15" customHeight="1">
      <c r="A137" s="95" t="s">
        <v>141</v>
      </c>
      <c r="B137" s="21"/>
      <c r="C137" s="21"/>
      <c r="D137" s="21"/>
      <c r="E137" s="21"/>
      <c r="F137" s="21"/>
      <c r="G137" s="21"/>
      <c r="H137" s="21"/>
      <c r="I137" s="21"/>
      <c r="J137" s="21"/>
      <c r="K137" s="21"/>
      <c r="L137" s="21"/>
      <c r="M137" s="21"/>
      <c r="N137" s="21"/>
      <c r="O137" s="1"/>
      <c r="P137" s="1"/>
      <c r="Q137" s="1"/>
      <c r="R137" s="1"/>
    </row>
    <row r="138" spans="1:260" s="12" customFormat="1" ht="6" customHeight="1">
      <c r="A138" s="14"/>
      <c r="B138" s="14"/>
      <c r="C138" s="14"/>
      <c r="D138" s="14"/>
      <c r="E138" s="14"/>
      <c r="F138" s="14"/>
      <c r="G138" s="14"/>
      <c r="H138" s="14"/>
      <c r="I138" s="14"/>
      <c r="J138" s="14"/>
      <c r="K138" s="14"/>
      <c r="L138" s="14"/>
      <c r="M138" s="14"/>
      <c r="N138" s="14"/>
      <c r="O138" s="14"/>
      <c r="P138" s="14"/>
      <c r="Q138" s="14"/>
      <c r="R138" s="14"/>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c r="BD138" s="293"/>
      <c r="BE138" s="293"/>
      <c r="BF138" s="293"/>
    </row>
    <row r="139" spans="1:260" s="39" customFormat="1" ht="104.25" customHeight="1">
      <c r="A139" s="372" t="s">
        <v>214</v>
      </c>
      <c r="B139" s="372"/>
      <c r="C139" s="372"/>
      <c r="D139" s="372"/>
      <c r="E139" s="372"/>
      <c r="F139" s="372"/>
      <c r="G139" s="372"/>
      <c r="H139" s="372"/>
      <c r="I139" s="372"/>
      <c r="J139" s="372"/>
      <c r="K139" s="372"/>
      <c r="L139" s="372"/>
      <c r="M139" s="372"/>
      <c r="N139" s="372"/>
      <c r="O139" s="372"/>
      <c r="P139" s="106"/>
      <c r="Q139" s="298"/>
      <c r="R139" s="298"/>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IZ139" s="2"/>
    </row>
    <row r="140" spans="1:260" s="39" customFormat="1" ht="10.5" customHeight="1">
      <c r="A140" s="374"/>
      <c r="B140" s="374"/>
      <c r="C140" s="374"/>
      <c r="D140" s="374"/>
      <c r="E140" s="374"/>
      <c r="F140" s="374"/>
      <c r="G140" s="374"/>
      <c r="H140" s="374"/>
      <c r="I140" s="374"/>
      <c r="J140" s="374"/>
      <c r="K140" s="374"/>
      <c r="L140" s="374"/>
      <c r="M140" s="374"/>
      <c r="N140" s="374"/>
      <c r="O140" s="374"/>
      <c r="P140" s="106"/>
      <c r="Q140" s="106"/>
      <c r="R140" s="296"/>
      <c r="IZ140" s="2"/>
    </row>
    <row r="141" spans="1:260" ht="18.75" customHeight="1">
      <c r="A141" s="361" t="s">
        <v>79</v>
      </c>
      <c r="B141" s="361" t="s">
        <v>28</v>
      </c>
      <c r="C141" s="361"/>
      <c r="D141" s="361"/>
      <c r="E141" s="362" t="s">
        <v>142</v>
      </c>
      <c r="F141" s="362"/>
      <c r="G141" s="362" t="s">
        <v>31</v>
      </c>
      <c r="H141" s="363" t="s">
        <v>139</v>
      </c>
      <c r="I141" s="363"/>
      <c r="J141" s="363"/>
      <c r="K141" s="363"/>
      <c r="L141" s="363"/>
      <c r="M141" s="363"/>
      <c r="N141" s="363"/>
      <c r="O141" s="363"/>
      <c r="P141" s="106"/>
      <c r="Q141" s="106"/>
      <c r="R141" s="114"/>
      <c r="S141" s="24"/>
      <c r="T141" s="24"/>
      <c r="U141" s="24"/>
      <c r="V141" s="360"/>
      <c r="W141" s="360"/>
      <c r="X141" s="360"/>
      <c r="Y141" s="360"/>
      <c r="Z141" s="360"/>
      <c r="AA141" s="360"/>
      <c r="AB141" s="360"/>
      <c r="AC141" s="360"/>
      <c r="AD141" s="360"/>
      <c r="AE141" s="360"/>
      <c r="AF141" s="360"/>
      <c r="AG141" s="360"/>
      <c r="AH141" s="360"/>
      <c r="AI141" s="360"/>
      <c r="AJ141" s="360"/>
      <c r="AK141" s="360"/>
      <c r="AL141" s="360"/>
      <c r="AM141" s="360"/>
      <c r="AN141" s="360"/>
      <c r="AO141" s="360"/>
      <c r="AP141" s="360"/>
      <c r="AQ141" s="360"/>
      <c r="AR141" s="360"/>
      <c r="AS141" s="360"/>
      <c r="AT141" s="360"/>
      <c r="AU141" s="360"/>
      <c r="AV141" s="360"/>
      <c r="AW141" s="360"/>
      <c r="AX141" s="360"/>
      <c r="AY141" s="360"/>
      <c r="AZ141" s="360"/>
      <c r="BA141" s="360"/>
      <c r="BB141" s="360"/>
      <c r="BC141" s="360"/>
      <c r="BD141" s="360"/>
      <c r="BE141" s="360"/>
      <c r="BF141" s="360"/>
    </row>
    <row r="142" spans="1:260" ht="70.5" customHeight="1">
      <c r="A142" s="361"/>
      <c r="B142" s="361"/>
      <c r="C142" s="361"/>
      <c r="D142" s="361"/>
      <c r="E142" s="362"/>
      <c r="F142" s="362"/>
      <c r="G142" s="362"/>
      <c r="H142" s="297" t="s">
        <v>156</v>
      </c>
      <c r="I142" s="302" t="s">
        <v>123</v>
      </c>
      <c r="J142" s="295" t="s">
        <v>140</v>
      </c>
      <c r="K142" s="295" t="s">
        <v>32</v>
      </c>
      <c r="L142" s="302" t="s">
        <v>134</v>
      </c>
      <c r="M142" s="302" t="s">
        <v>135</v>
      </c>
      <c r="N142" s="302" t="s">
        <v>136</v>
      </c>
      <c r="O142" s="294" t="s">
        <v>126</v>
      </c>
      <c r="P142" s="106"/>
      <c r="Q142" s="106"/>
      <c r="R142" s="115"/>
      <c r="S142" s="25"/>
      <c r="V142" s="293"/>
      <c r="W142" s="25"/>
      <c r="X142" s="25"/>
      <c r="Y142" s="25"/>
      <c r="Z142" s="293"/>
      <c r="AA142" s="25"/>
      <c r="AB142" s="25"/>
      <c r="AC142" s="25"/>
      <c r="AD142" s="293"/>
      <c r="AE142" s="25"/>
      <c r="AF142" s="25"/>
      <c r="AG142" s="25"/>
      <c r="AH142" s="293"/>
      <c r="AI142" s="25"/>
      <c r="AJ142" s="25"/>
      <c r="AK142" s="25"/>
      <c r="AL142" s="293"/>
      <c r="AM142" s="25"/>
      <c r="AN142" s="25"/>
      <c r="AO142" s="25"/>
      <c r="AP142" s="293"/>
      <c r="AQ142" s="25"/>
      <c r="AR142" s="25"/>
      <c r="AS142" s="25"/>
      <c r="AT142" s="293"/>
      <c r="AU142" s="25"/>
      <c r="AV142" s="25"/>
      <c r="AW142" s="25"/>
      <c r="AX142" s="293"/>
      <c r="AY142" s="25"/>
      <c r="AZ142" s="25"/>
      <c r="BA142" s="25"/>
      <c r="BB142" s="293"/>
      <c r="BC142" s="25"/>
      <c r="BD142" s="25"/>
      <c r="BE142" s="25"/>
      <c r="BF142" s="360"/>
    </row>
    <row r="143" spans="1:260" ht="15" customHeight="1">
      <c r="A143" s="361"/>
      <c r="B143" s="359"/>
      <c r="C143" s="359"/>
      <c r="D143" s="359"/>
      <c r="E143" s="359"/>
      <c r="F143" s="359"/>
      <c r="G143" s="309"/>
      <c r="H143" s="305"/>
      <c r="I143" s="305"/>
      <c r="J143" s="305"/>
      <c r="K143" s="305"/>
      <c r="L143" s="305"/>
      <c r="M143" s="305"/>
      <c r="N143" s="306"/>
      <c r="O143" s="286">
        <f t="shared" ref="O143:O152" si="19">M143*N143</f>
        <v>0</v>
      </c>
      <c r="P143" s="106"/>
      <c r="Q143" s="106"/>
      <c r="R143" s="116"/>
      <c r="S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row>
    <row r="144" spans="1:260" ht="12.75" customHeight="1">
      <c r="A144" s="361"/>
      <c r="B144" s="359"/>
      <c r="C144" s="359"/>
      <c r="D144" s="359"/>
      <c r="E144" s="359"/>
      <c r="F144" s="359"/>
      <c r="G144" s="309"/>
      <c r="H144" s="305"/>
      <c r="I144" s="305"/>
      <c r="J144" s="305"/>
      <c r="K144" s="305"/>
      <c r="L144" s="305"/>
      <c r="M144" s="305"/>
      <c r="N144" s="306"/>
      <c r="O144" s="286">
        <f t="shared" si="19"/>
        <v>0</v>
      </c>
      <c r="P144" s="106"/>
      <c r="Q144" s="106"/>
      <c r="R144" s="116"/>
      <c r="S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row>
    <row r="145" spans="1:58" ht="15" customHeight="1">
      <c r="A145" s="361"/>
      <c r="B145" s="359"/>
      <c r="C145" s="359"/>
      <c r="D145" s="359"/>
      <c r="E145" s="359"/>
      <c r="F145" s="359"/>
      <c r="G145" s="309"/>
      <c r="H145" s="305"/>
      <c r="I145" s="305"/>
      <c r="J145" s="305"/>
      <c r="K145" s="305"/>
      <c r="L145" s="305"/>
      <c r="M145" s="305"/>
      <c r="N145" s="306"/>
      <c r="O145" s="286">
        <f t="shared" si="19"/>
        <v>0</v>
      </c>
      <c r="P145" s="106"/>
      <c r="Q145" s="106"/>
      <c r="R145" s="116"/>
      <c r="S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row>
    <row r="146" spans="1:58" ht="15" customHeight="1">
      <c r="A146" s="361"/>
      <c r="B146" s="359"/>
      <c r="C146" s="359"/>
      <c r="D146" s="359"/>
      <c r="E146" s="359"/>
      <c r="F146" s="359"/>
      <c r="G146" s="309"/>
      <c r="H146" s="305"/>
      <c r="I146" s="305"/>
      <c r="J146" s="305"/>
      <c r="K146" s="305"/>
      <c r="L146" s="305"/>
      <c r="M146" s="305"/>
      <c r="N146" s="306"/>
      <c r="O146" s="286">
        <f t="shared" si="19"/>
        <v>0</v>
      </c>
      <c r="P146" s="106"/>
      <c r="Q146" s="106"/>
      <c r="R146" s="116"/>
      <c r="S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row>
    <row r="147" spans="1:58" ht="15" customHeight="1">
      <c r="A147" s="361"/>
      <c r="B147" s="359"/>
      <c r="C147" s="359"/>
      <c r="D147" s="359"/>
      <c r="E147" s="359"/>
      <c r="F147" s="359"/>
      <c r="G147" s="309"/>
      <c r="H147" s="305"/>
      <c r="I147" s="305"/>
      <c r="J147" s="305"/>
      <c r="K147" s="305"/>
      <c r="L147" s="305"/>
      <c r="M147" s="305"/>
      <c r="N147" s="306"/>
      <c r="O147" s="286">
        <f t="shared" si="19"/>
        <v>0</v>
      </c>
      <c r="P147" s="106"/>
      <c r="Q147" s="106"/>
      <c r="R147" s="116"/>
      <c r="S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row>
    <row r="148" spans="1:58" ht="15" customHeight="1">
      <c r="A148" s="361"/>
      <c r="B148" s="359"/>
      <c r="C148" s="359"/>
      <c r="D148" s="359"/>
      <c r="E148" s="359"/>
      <c r="F148" s="359"/>
      <c r="G148" s="309"/>
      <c r="H148" s="305"/>
      <c r="I148" s="305"/>
      <c r="J148" s="305"/>
      <c r="K148" s="305"/>
      <c r="L148" s="305"/>
      <c r="M148" s="305"/>
      <c r="N148" s="306"/>
      <c r="O148" s="286">
        <f t="shared" si="19"/>
        <v>0</v>
      </c>
      <c r="P148" s="106"/>
      <c r="Q148" s="106"/>
      <c r="R148" s="116"/>
      <c r="S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row>
    <row r="149" spans="1:58" ht="15" customHeight="1">
      <c r="A149" s="361"/>
      <c r="B149" s="359"/>
      <c r="C149" s="359"/>
      <c r="D149" s="359"/>
      <c r="E149" s="359"/>
      <c r="F149" s="359"/>
      <c r="G149" s="309"/>
      <c r="H149" s="305"/>
      <c r="I149" s="305"/>
      <c r="J149" s="305"/>
      <c r="K149" s="305"/>
      <c r="L149" s="305"/>
      <c r="M149" s="305"/>
      <c r="N149" s="306"/>
      <c r="O149" s="286">
        <f t="shared" si="19"/>
        <v>0</v>
      </c>
      <c r="P149" s="106"/>
      <c r="Q149" s="106"/>
      <c r="R149" s="116"/>
      <c r="S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row>
    <row r="150" spans="1:58" ht="15" customHeight="1">
      <c r="A150" s="361"/>
      <c r="B150" s="359"/>
      <c r="C150" s="359"/>
      <c r="D150" s="359"/>
      <c r="E150" s="359"/>
      <c r="F150" s="359"/>
      <c r="G150" s="309"/>
      <c r="H150" s="305"/>
      <c r="I150" s="305"/>
      <c r="J150" s="305"/>
      <c r="K150" s="305"/>
      <c r="L150" s="305"/>
      <c r="M150" s="305"/>
      <c r="N150" s="306"/>
      <c r="O150" s="286">
        <f t="shared" si="19"/>
        <v>0</v>
      </c>
      <c r="P150" s="106"/>
      <c r="Q150" s="106"/>
      <c r="R150" s="116"/>
      <c r="S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row>
    <row r="151" spans="1:58" ht="15" customHeight="1">
      <c r="A151" s="361"/>
      <c r="B151" s="359"/>
      <c r="C151" s="359"/>
      <c r="D151" s="359"/>
      <c r="E151" s="359"/>
      <c r="F151" s="359"/>
      <c r="G151" s="309"/>
      <c r="H151" s="305"/>
      <c r="I151" s="305"/>
      <c r="J151" s="305"/>
      <c r="K151" s="305"/>
      <c r="L151" s="305"/>
      <c r="M151" s="305"/>
      <c r="N151" s="306"/>
      <c r="O151" s="286">
        <f t="shared" si="19"/>
        <v>0</v>
      </c>
      <c r="P151" s="106"/>
      <c r="Q151" s="106"/>
      <c r="R151" s="116"/>
      <c r="S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row>
    <row r="152" spans="1:58" ht="15" customHeight="1">
      <c r="A152" s="361"/>
      <c r="B152" s="359"/>
      <c r="C152" s="359"/>
      <c r="D152" s="359"/>
      <c r="E152" s="359"/>
      <c r="F152" s="359"/>
      <c r="G152" s="309"/>
      <c r="H152" s="305"/>
      <c r="I152" s="305"/>
      <c r="J152" s="305"/>
      <c r="K152" s="305"/>
      <c r="L152" s="305"/>
      <c r="M152" s="305"/>
      <c r="N152" s="306"/>
      <c r="O152" s="286">
        <f t="shared" si="19"/>
        <v>0</v>
      </c>
      <c r="P152" s="106"/>
      <c r="Q152" s="106"/>
      <c r="R152" s="116"/>
      <c r="S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row>
    <row r="153" spans="1:58">
      <c r="A153" s="65" t="s">
        <v>33</v>
      </c>
      <c r="B153" s="287"/>
      <c r="C153" s="287"/>
      <c r="D153" s="287"/>
      <c r="E153" s="287"/>
      <c r="F153" s="287"/>
      <c r="G153" s="287"/>
      <c r="H153" s="281"/>
      <c r="I153" s="287"/>
      <c r="J153" s="287"/>
      <c r="K153" s="287"/>
      <c r="L153" s="287"/>
      <c r="M153" s="287"/>
      <c r="N153" s="287"/>
      <c r="O153" s="284">
        <f>SUM(O143:O152)</f>
        <v>0</v>
      </c>
      <c r="P153" s="106"/>
      <c r="Q153" s="106"/>
      <c r="R153" s="113"/>
      <c r="S153" s="28"/>
      <c r="T153" s="27"/>
      <c r="U153" s="27"/>
      <c r="V153" s="28"/>
      <c r="W153" s="27"/>
      <c r="X153" s="27"/>
      <c r="Y153" s="28"/>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row>
    <row r="154" spans="1:58" ht="76.5" customHeight="1">
      <c r="A154" s="63"/>
      <c r="B154" s="294" t="str">
        <f t="shared" ref="B154:H154" si="20">B60</f>
        <v>WP0</v>
      </c>
      <c r="C154" s="294" t="str">
        <f t="shared" si="20"/>
        <v>WP1</v>
      </c>
      <c r="D154" s="294" t="str">
        <f t="shared" si="20"/>
        <v>WP2</v>
      </c>
      <c r="E154" s="294" t="str">
        <f t="shared" si="20"/>
        <v>WP3</v>
      </c>
      <c r="F154" s="294" t="str">
        <f t="shared" si="20"/>
        <v>WP4</v>
      </c>
      <c r="G154" s="294" t="str">
        <f t="shared" si="20"/>
        <v>WP5</v>
      </c>
      <c r="H154" s="294" t="str">
        <f t="shared" si="20"/>
        <v>WP6</v>
      </c>
      <c r="I154" s="294" t="s">
        <v>33</v>
      </c>
      <c r="J154" s="106"/>
      <c r="K154" s="106"/>
      <c r="L154" s="106"/>
      <c r="M154" s="106"/>
      <c r="N154" s="106"/>
      <c r="O154" s="106"/>
      <c r="P154" s="106"/>
      <c r="Q154" s="106"/>
      <c r="R154" s="106"/>
      <c r="V154" s="293"/>
      <c r="W154" s="12"/>
      <c r="X154" s="24"/>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row>
    <row r="155" spans="1:58" ht="13.5" customHeight="1">
      <c r="A155" s="294" t="str">
        <f t="shared" ref="A155:A162" si="21">A61</f>
        <v>P0</v>
      </c>
      <c r="B155" s="64">
        <f>SUMPRODUCT(($J$143:$J$152="P0")*($I$143:$I$152&lt;&gt;"")*($I$143:$I$152="WP0")*($O$143:$O$152))</f>
        <v>0</v>
      </c>
      <c r="C155" s="93"/>
      <c r="D155" s="93"/>
      <c r="E155" s="93"/>
      <c r="F155" s="93"/>
      <c r="G155" s="93"/>
      <c r="H155" s="93"/>
      <c r="I155" s="104">
        <f>B155</f>
        <v>0</v>
      </c>
      <c r="J155" s="106"/>
      <c r="K155" s="106"/>
      <c r="L155" s="106"/>
      <c r="M155" s="106"/>
      <c r="N155" s="106"/>
      <c r="O155" s="106"/>
      <c r="P155" s="106"/>
      <c r="Q155" s="106"/>
      <c r="R155" s="106"/>
      <c r="V155" s="293"/>
      <c r="W155" s="12"/>
      <c r="X155" s="30"/>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row>
    <row r="156" spans="1:58" ht="13.5" customHeight="1">
      <c r="A156" s="294" t="str">
        <f t="shared" si="21"/>
        <v>P1</v>
      </c>
      <c r="B156" s="93"/>
      <c r="C156" s="64">
        <f>SUMPRODUCT(($J$143:$J$152="P1")*($I$143:$I$152&lt;&gt;"")*($I$143:$I$152="WP1")*($O$143:$O$152))</f>
        <v>0</v>
      </c>
      <c r="D156" s="64">
        <f>SUMPRODUCT(($J$143:$J$152="P1")*($I$143:$I$152&lt;&gt;"")*($I$143:$I$152="WP2")*($O$143:$O$152))</f>
        <v>0</v>
      </c>
      <c r="E156" s="64">
        <f>SUMPRODUCT(($J$143:$J$152="P1")*($I$143:$I$152&lt;&gt;"")*($I$143:$I$152="WP3")*($O$143:$O$152))</f>
        <v>0</v>
      </c>
      <c r="F156" s="64">
        <f>SUMPRODUCT(($J$143:$J$152="P1")*($I$143:$I$152&lt;&gt;"")*($I$143:$I$152="WP4")*($O$143:$O$152))</f>
        <v>0</v>
      </c>
      <c r="G156" s="64">
        <f>SUMPRODUCT(($J$143:$J$152="P1")*($I$143:$I$152&lt;&gt;"")*($I$143:$I$152="WP5")*($O$143:$O$152))</f>
        <v>0</v>
      </c>
      <c r="H156" s="64">
        <f>SUMPRODUCT(($J$143:$J$152="P1")*($I$143:$I$152&lt;&gt;"")*($I$143:$I$152="WP6")*($O$143:$O$152))</f>
        <v>0</v>
      </c>
      <c r="I156" s="104">
        <f>SUM(C156:H156)</f>
        <v>0</v>
      </c>
      <c r="J156" s="106"/>
      <c r="K156" s="106"/>
      <c r="L156" s="106"/>
      <c r="M156" s="106"/>
      <c r="N156" s="106"/>
      <c r="O156" s="106"/>
      <c r="P156" s="106"/>
      <c r="Q156" s="106"/>
      <c r="R156" s="106"/>
      <c r="V156" s="293"/>
      <c r="W156" s="12"/>
      <c r="X156" s="30"/>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row>
    <row r="157" spans="1:58" ht="13.5" customHeight="1">
      <c r="A157" s="294" t="str">
        <f t="shared" si="21"/>
        <v>P2</v>
      </c>
      <c r="B157" s="93"/>
      <c r="C157" s="64">
        <f>SUMPRODUCT(($J$143:$J$152="P2")*($I$143:$I$152&lt;&gt;"")*($I$143:$I$152="WP1")*($O$143:$O$152))</f>
        <v>0</v>
      </c>
      <c r="D157" s="64">
        <f>SUMPRODUCT(($J$143:$J$152="P2")*($I$143:$I$152&lt;&gt;"")*($I$143:$I$152="WP2")*($O$143:$O$152))</f>
        <v>0</v>
      </c>
      <c r="E157" s="64">
        <f>SUMPRODUCT(($J$143:$J$152="P2")*($I$143:$I$152&lt;&gt;"")*($I$143:$I$152="WP3")*($O$143:$O$152))</f>
        <v>0</v>
      </c>
      <c r="F157" s="64">
        <f>SUMPRODUCT(($J$143:$J$152="P2")*($I$143:$I$152&lt;&gt;"")*($I$143:$I$152="WP4")*($O$143:$O$152))</f>
        <v>0</v>
      </c>
      <c r="G157" s="64">
        <f>SUMPRODUCT(($J$143:$J$152="P2")*($I$143:$I$152&lt;&gt;"")*($I$143:$I$152="WP5")*($O$143:$O$152))</f>
        <v>0</v>
      </c>
      <c r="H157" s="64">
        <f>SUMPRODUCT(($J$143:$J$152="P2")*($I$143:$I$152&lt;&gt;"")*($I$143:$I$152="WP6")*($O$143:$O$152))</f>
        <v>0</v>
      </c>
      <c r="I157" s="104">
        <f t="shared" ref="I157:I162" si="22">SUM(C157:H157)</f>
        <v>0</v>
      </c>
      <c r="J157" s="106"/>
      <c r="K157" s="106"/>
      <c r="L157" s="106"/>
      <c r="M157" s="106"/>
      <c r="N157" s="358" t="str">
        <f>IF(I163=O153,"OK","ERRORE - Seleziona una delle opzioni WP e/o Periodo per ogni voce di spesa / ERROR -  Select one of the option WP and/or Period per each single budget line!")</f>
        <v>OK</v>
      </c>
      <c r="O157" s="358"/>
      <c r="P157" s="106"/>
      <c r="Q157" s="106"/>
      <c r="R157" s="106"/>
      <c r="V157" s="293"/>
      <c r="W157" s="12"/>
      <c r="X157" s="30"/>
      <c r="Y157" s="293"/>
      <c r="Z157" s="293"/>
      <c r="AA157" s="293"/>
      <c r="AB157" s="293"/>
      <c r="AC157" s="293"/>
      <c r="AD157" s="293"/>
      <c r="AE157" s="293"/>
      <c r="AF157" s="293"/>
      <c r="AG157" s="293"/>
      <c r="AH157" s="293"/>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row>
    <row r="158" spans="1:58" ht="13.5" customHeight="1">
      <c r="A158" s="294" t="str">
        <f t="shared" si="21"/>
        <v>P3</v>
      </c>
      <c r="B158" s="93"/>
      <c r="C158" s="64">
        <f>SUMPRODUCT(($J$143:$J$152="P3")*($I$143:$I$152&lt;&gt;"")*($I$143:$I$152="WP1")*($O$143:$O$152))</f>
        <v>0</v>
      </c>
      <c r="D158" s="64">
        <f>SUMPRODUCT(($J$143:$J$152="P3")*($I$143:$I$152&lt;&gt;"")*($I$143:$I$152="WP2")*($O$143:$O$152))</f>
        <v>0</v>
      </c>
      <c r="E158" s="64">
        <f>SUMPRODUCT(($J$143:$J$152="P3")*($I$143:$I$152&lt;&gt;"")*($I$143:$I$152="WP3")*($O$143:$O$152))</f>
        <v>0</v>
      </c>
      <c r="F158" s="64">
        <f>SUMPRODUCT(($J$143:$J$152="P3")*($I$143:$I$152&lt;&gt;"")*($I$143:$I$152="WP4")*($O$143:$O$152))</f>
        <v>0</v>
      </c>
      <c r="G158" s="64">
        <f>SUMPRODUCT(($J$143:$J$152="P3")*($I$143:$I$152&lt;&gt;"")*($I$143:$I$152="WP5")*($O$143:$O$152))</f>
        <v>0</v>
      </c>
      <c r="H158" s="64">
        <f>SUMPRODUCT(($J$143:$J$152="P3")*($I$143:$I$152&lt;&gt;"")*($I$143:$I$152="WP6")*($O$143:$O$152))</f>
        <v>0</v>
      </c>
      <c r="I158" s="104">
        <f t="shared" si="22"/>
        <v>0</v>
      </c>
      <c r="J158" s="106"/>
      <c r="K158" s="106"/>
      <c r="L158" s="106"/>
      <c r="M158" s="106"/>
      <c r="N158" s="358"/>
      <c r="O158" s="358"/>
      <c r="P158" s="106"/>
      <c r="Q158" s="106"/>
      <c r="R158" s="106"/>
      <c r="V158" s="293"/>
      <c r="W158" s="12"/>
      <c r="X158" s="30"/>
      <c r="Y158" s="293"/>
      <c r="Z158" s="293"/>
      <c r="AA158" s="293"/>
      <c r="AB158" s="293"/>
      <c r="AC158" s="293"/>
      <c r="AD158" s="293"/>
      <c r="AE158" s="293"/>
      <c r="AF158" s="293"/>
      <c r="AG158" s="293"/>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row>
    <row r="159" spans="1:58" ht="13.5" customHeight="1">
      <c r="A159" s="294" t="str">
        <f t="shared" si="21"/>
        <v>P4</v>
      </c>
      <c r="B159" s="93"/>
      <c r="C159" s="64">
        <f>SUMPRODUCT(($J$143:$J$152="P4")*($I$143:$I$152&lt;&gt;"")*($I$143:$I$152="WP1")*($O$143:$O$152))</f>
        <v>0</v>
      </c>
      <c r="D159" s="64">
        <f>SUMPRODUCT(($J$143:$J$152="P4")*($I$143:$I$152&lt;&gt;"")*($I$143:$I$152="WP2")*($O$143:$O$152))</f>
        <v>0</v>
      </c>
      <c r="E159" s="64">
        <f>SUMPRODUCT(($J$143:$J$152="P4")*($I$143:$I$152&lt;&gt;"")*($I$143:$I$152="WP3")*($O$143:$O$152))</f>
        <v>0</v>
      </c>
      <c r="F159" s="64">
        <f>SUMPRODUCT(($J$143:$J$152="P4")*($I$143:$I$152&lt;&gt;"")*($I$143:$I$152="WP4")*($O$143:$O$152))</f>
        <v>0</v>
      </c>
      <c r="G159" s="64">
        <f>SUMPRODUCT(($J$143:$J$152="P4")*($I$143:$I$152&lt;&gt;"")*($I$143:$I$152="WP5")*($O$143:$O$152))</f>
        <v>0</v>
      </c>
      <c r="H159" s="64">
        <f>SUMPRODUCT(($J$143:$J$152="P4")*($I$143:$I$152&lt;&gt;"")*($I$143:$I$152="WP6")*($O$143:$O$152))</f>
        <v>0</v>
      </c>
      <c r="I159" s="104">
        <f t="shared" si="22"/>
        <v>0</v>
      </c>
      <c r="J159" s="106"/>
      <c r="K159" s="106"/>
      <c r="L159" s="106"/>
      <c r="M159" s="106"/>
      <c r="N159" s="358"/>
      <c r="O159" s="358"/>
      <c r="P159" s="106"/>
      <c r="Q159" s="106"/>
      <c r="R159" s="106"/>
      <c r="V159" s="293"/>
      <c r="W159" s="12"/>
      <c r="X159" s="30"/>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row>
    <row r="160" spans="1:58" ht="13.5" customHeight="1">
      <c r="A160" s="294" t="str">
        <f t="shared" si="21"/>
        <v>P5</v>
      </c>
      <c r="B160" s="93"/>
      <c r="C160" s="64">
        <f>SUMPRODUCT(($J$143:$J$152="P5")*($I$143:$I$152&lt;&gt;"")*($I$143:$I$152="WP1")*($O$143:$O$152))</f>
        <v>0</v>
      </c>
      <c r="D160" s="64">
        <f>SUMPRODUCT(($J$143:$J$152="P5")*($I$143:$I$152&lt;&gt;"")*($I$143:$I$152="WP2")*($O$143:$O$152))</f>
        <v>0</v>
      </c>
      <c r="E160" s="64">
        <f>SUMPRODUCT(($J$143:$J$152="P5")*($I$143:$I$152&lt;&gt;"")*($I$143:$I$152="WP3")*($O$143:$O$152))</f>
        <v>0</v>
      </c>
      <c r="F160" s="64">
        <f>SUMPRODUCT(($J$143:$J$152="P5")*($I$143:$I$152&lt;&gt;"")*($I$143:$I$152="WP4")*($O$143:$O$152))</f>
        <v>0</v>
      </c>
      <c r="G160" s="64">
        <f>SUMPRODUCT(($J$143:$J$152="P5")*($I$143:$I$152&lt;&gt;"")*($I$143:$I$152="WP5")*($O$143:$O$152))</f>
        <v>0</v>
      </c>
      <c r="H160" s="64">
        <f>SUMPRODUCT(($J$143:$J$152="P5")*($I$143:$I$152&lt;&gt;"")*($I$143:$I$152="WP6")*($O$143:$O$152))</f>
        <v>0</v>
      </c>
      <c r="I160" s="104">
        <f t="shared" si="22"/>
        <v>0</v>
      </c>
      <c r="J160" s="106"/>
      <c r="K160" s="106"/>
      <c r="L160" s="106"/>
      <c r="M160" s="106"/>
      <c r="N160" s="358"/>
      <c r="O160" s="358"/>
      <c r="P160" s="106"/>
      <c r="Q160" s="106"/>
      <c r="R160" s="106"/>
      <c r="V160" s="293"/>
      <c r="W160" s="12"/>
      <c r="X160" s="30"/>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row>
    <row r="161" spans="1:260" ht="13.5" customHeight="1">
      <c r="A161" s="294" t="str">
        <f t="shared" si="21"/>
        <v>P6</v>
      </c>
      <c r="B161" s="93"/>
      <c r="C161" s="64">
        <f>SUMPRODUCT(($J$143:$J$152="P6")*($I$143:$I$152&lt;&gt;"")*($I$143:$I$152="WP1")*($O$143:$O$152))</f>
        <v>0</v>
      </c>
      <c r="D161" s="64">
        <f>SUMPRODUCT(($J$143:$J$152="P6")*($I$143:$I$152&lt;&gt;"")*($I$143:$I$152="WP2")*($O$143:$O$152))</f>
        <v>0</v>
      </c>
      <c r="E161" s="64">
        <f>SUMPRODUCT(($J$143:$J$152="P6")*($I$143:$I$152&lt;&gt;"")*($I$143:$I$152="WP3")*($O$143:$O$152))</f>
        <v>0</v>
      </c>
      <c r="F161" s="64">
        <f>SUMPRODUCT(($J$143:$J$152="P6")*($I$143:$I$152&lt;&gt;"")*($I$143:$I$152="WP4")*($O$143:$O$152))</f>
        <v>0</v>
      </c>
      <c r="G161" s="64">
        <f>SUMPRODUCT(($J$143:$J$152="P6")*($I$143:$I$152&lt;&gt;"")*($I$143:$I$152="WP5")*($O$143:$O$152))</f>
        <v>0</v>
      </c>
      <c r="H161" s="64">
        <f>SUMPRODUCT(($J$143:$J$152="P6")*($I$143:$I$152&lt;&gt;"")*($I$143:$I$152="WP6")*($O$143:$O$152))</f>
        <v>0</v>
      </c>
      <c r="I161" s="104">
        <f t="shared" si="22"/>
        <v>0</v>
      </c>
      <c r="J161" s="106"/>
      <c r="K161" s="106"/>
      <c r="L161" s="106"/>
      <c r="M161" s="106"/>
      <c r="N161" s="358"/>
      <c r="O161" s="358"/>
      <c r="P161" s="106"/>
      <c r="Q161" s="106"/>
      <c r="R161" s="106"/>
      <c r="V161" s="293"/>
      <c r="W161" s="12"/>
      <c r="X161" s="30"/>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row>
    <row r="162" spans="1:260" ht="13.5" customHeight="1">
      <c r="A162" s="294" t="str">
        <f t="shared" si="21"/>
        <v>P7</v>
      </c>
      <c r="B162" s="93"/>
      <c r="C162" s="64">
        <f>SUMPRODUCT(($J$143:$J$152="P7")*($I$143:$I$152&lt;&gt;"")*($I$143:$I$152="WP1")*($O$143:$O$152))</f>
        <v>0</v>
      </c>
      <c r="D162" s="64">
        <f>SUMPRODUCT(($J$143:$J$152="P7")*($I$143:$I$152&lt;&gt;"")*($I$143:$I$152="WP2")*($O$143:$O$152))</f>
        <v>0</v>
      </c>
      <c r="E162" s="64">
        <f>SUMPRODUCT(($J$143:$J$152="P7")*($I$143:$I$152&lt;&gt;"")*($I$143:$I$152="WP3")*($O$143:$O$152))</f>
        <v>0</v>
      </c>
      <c r="F162" s="64">
        <f>SUMPRODUCT(($J$143:$J$152="P7")*($I$143:$I$152&lt;&gt;"")*($I$143:$I$152="WP4")*($O$143:$O$152))</f>
        <v>0</v>
      </c>
      <c r="G162" s="64">
        <f>SUMPRODUCT(($J$143:$J$152="P7")*($I$143:$I$152&lt;&gt;"")*($I$143:$I$152="WP5")*($O$143:$O$152))</f>
        <v>0</v>
      </c>
      <c r="H162" s="64">
        <f>SUMPRODUCT(($J$143:$J$152="P7")*($I$143:$I$152&lt;&gt;"")*($I$143:$I$152="WP6")*($O$143:$O$152))</f>
        <v>0</v>
      </c>
      <c r="I162" s="104">
        <f t="shared" si="22"/>
        <v>0</v>
      </c>
      <c r="J162" s="106"/>
      <c r="K162" s="106"/>
      <c r="L162" s="106"/>
      <c r="M162" s="106"/>
      <c r="N162" s="358"/>
      <c r="O162" s="358"/>
      <c r="P162" s="106"/>
      <c r="Q162" s="106"/>
      <c r="R162" s="106"/>
      <c r="V162" s="293"/>
      <c r="W162" s="12"/>
      <c r="X162" s="30"/>
      <c r="Y162" s="293"/>
      <c r="Z162" s="293"/>
      <c r="AA162" s="293"/>
      <c r="AB162" s="293"/>
      <c r="AC162" s="293"/>
      <c r="AD162" s="293"/>
      <c r="AE162" s="293"/>
      <c r="AF162" s="293"/>
      <c r="AG162" s="293"/>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c r="BD162" s="293"/>
      <c r="BE162" s="293"/>
      <c r="BF162" s="293"/>
    </row>
    <row r="163" spans="1:260" ht="13.5" customHeight="1">
      <c r="A163" s="65" t="s">
        <v>33</v>
      </c>
      <c r="B163" s="66">
        <f>SUM(B$155:B$162)</f>
        <v>0</v>
      </c>
      <c r="C163" s="66">
        <f t="shared" ref="C163:G163" si="23">SUM(C$155:C$162)</f>
        <v>0</v>
      </c>
      <c r="D163" s="66">
        <f t="shared" si="23"/>
        <v>0</v>
      </c>
      <c r="E163" s="66">
        <f t="shared" si="23"/>
        <v>0</v>
      </c>
      <c r="F163" s="66">
        <f t="shared" si="23"/>
        <v>0</v>
      </c>
      <c r="G163" s="66">
        <f t="shared" si="23"/>
        <v>0</v>
      </c>
      <c r="H163" s="66">
        <f>SUM(H$155:H$162)</f>
        <v>0</v>
      </c>
      <c r="I163" s="102">
        <f>SUM(I155:I162)</f>
        <v>0</v>
      </c>
      <c r="J163" s="106"/>
      <c r="K163" s="106"/>
      <c r="L163" s="106"/>
      <c r="M163" s="106"/>
      <c r="N163" s="358"/>
      <c r="O163" s="358"/>
      <c r="P163" s="106"/>
      <c r="Q163" s="106"/>
      <c r="R163" s="106"/>
      <c r="V163" s="293"/>
      <c r="W163" s="12"/>
      <c r="X163" s="30"/>
      <c r="Y163" s="293"/>
      <c r="Z163" s="293"/>
      <c r="AA163" s="293"/>
      <c r="AB163" s="293"/>
      <c r="AC163" s="293"/>
      <c r="AD163" s="293"/>
      <c r="AE163" s="293"/>
      <c r="AF163" s="293"/>
      <c r="AG163" s="293"/>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c r="BD163" s="293"/>
      <c r="BE163" s="293"/>
      <c r="BF163" s="293"/>
    </row>
    <row r="164" spans="1:260" ht="18.75" customHeight="1">
      <c r="A164" s="65" t="s">
        <v>54</v>
      </c>
      <c r="B164" s="94"/>
      <c r="C164" s="66">
        <f>SUMPRODUCT(($I$143:$I$152="WP2")*($K$143:$K$152&lt;&gt;"")*($K$143:$K$152="fuori area / outside the area")*($O$143:$O$152))</f>
        <v>0</v>
      </c>
      <c r="D164" s="66">
        <f>SUMPRODUCT(($I$143:$I$152="WP3")*($K$143:$K$152&lt;&gt;"")*($K$143:$K$152="fuori area / outside the area")*($O$143:$O$152))</f>
        <v>0</v>
      </c>
      <c r="E164" s="66">
        <f>SUMPRODUCT(($I$143:$I$152="WP3")*($K$143:$K$152&lt;&gt;"")*($K$143:$K$152="fuori area / outside the area")*($O$143:$O$152))</f>
        <v>0</v>
      </c>
      <c r="F164" s="66">
        <f>SUMPRODUCT(($I$143:$I$152="WP4")*($K$143:$K$152&lt;&gt;"")*($K$143:$K$152="fuori area / outside the area")*($O$143:$O$152))</f>
        <v>0</v>
      </c>
      <c r="G164" s="66">
        <f>SUMPRODUCT(($I$143:$I$152="WP5")*($K$143:$K$152&lt;&gt;"")*($K$143:$K$152="fuori area / outside the area")*($O$143:$O$152))</f>
        <v>0</v>
      </c>
      <c r="H164" s="66">
        <f>SUMPRODUCT(($I$143:$I$152="WP6")*($K$143:$K$152&lt;&gt;"")*($K$143:$K$152="fuori area / outside the area")*($O$143:$O$152))</f>
        <v>0</v>
      </c>
      <c r="I164" s="102">
        <f>SUM(C164:H164)</f>
        <v>0</v>
      </c>
      <c r="J164" s="106"/>
      <c r="K164" s="106"/>
      <c r="L164" s="106"/>
      <c r="M164" s="106"/>
      <c r="N164" s="106"/>
      <c r="O164" s="106"/>
      <c r="P164" s="106"/>
      <c r="Q164" s="106"/>
      <c r="R164" s="106"/>
      <c r="S164" s="31"/>
      <c r="T164" s="31"/>
      <c r="U164" s="31"/>
      <c r="V164" s="293"/>
      <c r="W164" s="293"/>
      <c r="X164" s="293"/>
      <c r="Y164" s="293"/>
      <c r="Z164" s="293"/>
      <c r="AA164" s="293"/>
      <c r="AB164" s="293"/>
      <c r="AC164" s="293"/>
      <c r="AD164" s="293"/>
      <c r="AE164" s="293"/>
      <c r="AF164" s="293"/>
      <c r="AG164" s="293"/>
      <c r="AH164" s="293"/>
      <c r="AI164" s="293"/>
      <c r="AJ164" s="293"/>
      <c r="AK164" s="293"/>
      <c r="AL164" s="293"/>
      <c r="AM164" s="293"/>
      <c r="AN164" s="293"/>
      <c r="AO164" s="293"/>
      <c r="AP164" s="293"/>
      <c r="AQ164" s="293"/>
      <c r="AR164" s="293"/>
      <c r="AS164" s="293"/>
      <c r="AT164" s="293"/>
      <c r="AU164" s="293"/>
      <c r="AV164" s="293"/>
      <c r="AW164" s="293"/>
      <c r="AX164" s="293"/>
      <c r="AY164" s="293"/>
      <c r="AZ164" s="293"/>
      <c r="BA164" s="293"/>
      <c r="BB164" s="293"/>
      <c r="BC164" s="293"/>
      <c r="BD164" s="293"/>
      <c r="BE164" s="293"/>
      <c r="BF164" s="293"/>
    </row>
    <row r="165" spans="1:260" s="49" customFormat="1" ht="39" customHeight="1">
      <c r="A165" s="65" t="s">
        <v>173</v>
      </c>
      <c r="B165" s="94"/>
      <c r="C165" s="66">
        <f>SUMPRODUCT(($I$143:$I$152="WP1")*($H$143:$H$152&lt;&gt;"")*($H$143:$H$152="SI/YES")*($O$143:$O$152))</f>
        <v>0</v>
      </c>
      <c r="D165" s="66">
        <f>SUMPRODUCT(($I$143:$I$152="WP2")*($H$143:$H$152&lt;&gt;"")*($H$143:$H$152="SI/YES")*($O$143:$O$152))</f>
        <v>0</v>
      </c>
      <c r="E165" s="66">
        <f>SUMPRODUCT(($I$143:$I$152="WP3")*($H$143:$H$152&lt;&gt;"")*($H$143:$H$152="SI/YES")*($O$143:$O$152))</f>
        <v>0</v>
      </c>
      <c r="F165" s="66">
        <f>SUMPRODUCT(($I$143:$I$152="WP4")*($H$143:$H$152&lt;&gt;"")*($H$143:$H$152="SI/YES")*($O$143:$O$152))</f>
        <v>0</v>
      </c>
      <c r="G165" s="66">
        <f>SUMPRODUCT(($I$143:$I$152="WP5")*($H$143:$H$152&lt;&gt;"")*($H$143:$H$152="SI/YES")*($O$143:$O$152))</f>
        <v>0</v>
      </c>
      <c r="H165" s="66">
        <f>SUMPRODUCT(($I$143:$I$152="WP6")*($H$143:$H$152&lt;&gt;"")*($H$143:$H$152="SI/YES")*($O$143:$O$152))</f>
        <v>0</v>
      </c>
      <c r="I165" s="102">
        <f>SUM(C165:H165)</f>
        <v>0</v>
      </c>
      <c r="J165" s="23"/>
      <c r="K165" s="23"/>
      <c r="L165" s="23"/>
      <c r="M165" s="23"/>
      <c r="N165" s="23"/>
      <c r="O165" s="23"/>
      <c r="P165" s="23"/>
      <c r="Q165" s="23"/>
      <c r="R165" s="23"/>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12"/>
      <c r="BH165" s="12"/>
      <c r="BI165" s="12"/>
      <c r="BJ165" s="12"/>
      <c r="BK165" s="12"/>
      <c r="BL165" s="12"/>
      <c r="BM165" s="12"/>
      <c r="BN165" s="12"/>
    </row>
    <row r="166" spans="1:260" s="49" customFormat="1" ht="16.5" customHeight="1">
      <c r="A166" s="23"/>
      <c r="B166" s="23"/>
      <c r="C166" s="23"/>
      <c r="D166" s="23"/>
      <c r="E166" s="23"/>
      <c r="F166" s="23"/>
      <c r="G166" s="23"/>
      <c r="H166" s="23"/>
      <c r="I166" s="23"/>
      <c r="J166" s="23"/>
      <c r="K166" s="23"/>
      <c r="L166" s="23"/>
      <c r="M166" s="23"/>
      <c r="N166" s="23"/>
      <c r="O166" s="23"/>
      <c r="P166" s="23"/>
      <c r="Q166" s="23"/>
      <c r="R166" s="23"/>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12"/>
      <c r="BH166" s="12"/>
      <c r="BI166" s="12"/>
      <c r="BJ166" s="12"/>
      <c r="BK166" s="12"/>
      <c r="BL166" s="12"/>
      <c r="BM166" s="12"/>
      <c r="BN166" s="12"/>
    </row>
    <row r="167" spans="1:260" ht="15" customHeight="1">
      <c r="A167" s="95" t="s">
        <v>144</v>
      </c>
      <c r="B167" s="21"/>
      <c r="C167" s="21"/>
      <c r="D167" s="21"/>
      <c r="E167" s="21"/>
      <c r="F167" s="21"/>
      <c r="G167" s="21"/>
      <c r="H167" s="21"/>
      <c r="I167" s="21"/>
      <c r="J167" s="21"/>
      <c r="K167" s="21"/>
      <c r="L167" s="21"/>
      <c r="M167" s="21"/>
      <c r="N167" s="21"/>
      <c r="O167" s="1"/>
      <c r="P167" s="1"/>
      <c r="Q167" s="1"/>
      <c r="R167" s="1"/>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row>
    <row r="168" spans="1:260" s="12" customFormat="1" ht="5.25" customHeight="1">
      <c r="A168" s="14"/>
      <c r="B168" s="14"/>
      <c r="C168" s="14"/>
      <c r="D168" s="14"/>
      <c r="E168" s="14"/>
      <c r="F168" s="14"/>
      <c r="G168" s="14"/>
      <c r="H168" s="14"/>
      <c r="I168" s="14"/>
      <c r="J168" s="14"/>
      <c r="K168" s="14"/>
      <c r="L168" s="14"/>
      <c r="M168" s="14"/>
      <c r="N168" s="14"/>
      <c r="O168" s="14"/>
      <c r="P168" s="14"/>
      <c r="Q168" s="14"/>
      <c r="R168" s="14"/>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c r="BD168" s="293"/>
      <c r="BE168" s="293"/>
      <c r="BF168" s="293"/>
    </row>
    <row r="169" spans="1:260" s="39" customFormat="1" ht="104.25" customHeight="1">
      <c r="A169" s="372" t="s">
        <v>214</v>
      </c>
      <c r="B169" s="372"/>
      <c r="C169" s="372"/>
      <c r="D169" s="372"/>
      <c r="E169" s="372"/>
      <c r="F169" s="372"/>
      <c r="G169" s="372"/>
      <c r="H169" s="372"/>
      <c r="I169" s="372"/>
      <c r="J169" s="372"/>
      <c r="K169" s="372"/>
      <c r="L169" s="372"/>
      <c r="M169" s="372"/>
      <c r="N169" s="372"/>
      <c r="O169" s="372"/>
      <c r="P169" s="106"/>
      <c r="Q169" s="298"/>
      <c r="R169" s="298"/>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c r="IZ169" s="2"/>
    </row>
    <row r="170" spans="1:260" ht="24" customHeight="1">
      <c r="A170" s="361" t="s">
        <v>145</v>
      </c>
      <c r="B170" s="361" t="s">
        <v>28</v>
      </c>
      <c r="C170" s="361"/>
      <c r="D170" s="361"/>
      <c r="E170" s="362" t="s">
        <v>142</v>
      </c>
      <c r="F170" s="362"/>
      <c r="G170" s="362" t="s">
        <v>31</v>
      </c>
      <c r="H170" s="363" t="s">
        <v>139</v>
      </c>
      <c r="I170" s="363"/>
      <c r="J170" s="363"/>
      <c r="K170" s="363"/>
      <c r="L170" s="363"/>
      <c r="M170" s="363"/>
      <c r="N170" s="363"/>
      <c r="O170" s="363"/>
      <c r="P170" s="106"/>
      <c r="Q170" s="114"/>
      <c r="R170" s="114"/>
      <c r="S170" s="24"/>
      <c r="T170" s="24"/>
      <c r="U170" s="24"/>
      <c r="V170" s="360"/>
      <c r="W170" s="360"/>
      <c r="X170" s="360"/>
      <c r="Y170" s="360"/>
      <c r="Z170" s="360"/>
      <c r="AA170" s="360"/>
      <c r="AB170" s="360"/>
      <c r="AC170" s="360"/>
      <c r="AD170" s="360"/>
      <c r="AE170" s="360"/>
      <c r="AF170" s="360"/>
      <c r="AG170" s="360"/>
      <c r="AH170" s="360"/>
      <c r="AI170" s="360"/>
      <c r="AJ170" s="360"/>
      <c r="AK170" s="360"/>
      <c r="AL170" s="360"/>
      <c r="AM170" s="360"/>
      <c r="AN170" s="360"/>
      <c r="AO170" s="360"/>
      <c r="AP170" s="360"/>
      <c r="AQ170" s="360"/>
      <c r="AR170" s="360"/>
      <c r="AS170" s="360"/>
      <c r="AT170" s="360"/>
      <c r="AU170" s="360"/>
      <c r="AV170" s="360"/>
      <c r="AW170" s="360"/>
      <c r="AX170" s="360"/>
      <c r="AY170" s="360"/>
      <c r="AZ170" s="360"/>
      <c r="BA170" s="360"/>
      <c r="BB170" s="360"/>
      <c r="BC170" s="360"/>
      <c r="BD170" s="360"/>
      <c r="BE170" s="360"/>
      <c r="BF170" s="360"/>
      <c r="BG170" s="22"/>
      <c r="BH170" s="22"/>
      <c r="BI170" s="22"/>
      <c r="BJ170" s="22"/>
      <c r="BK170" s="22"/>
      <c r="BL170" s="22"/>
      <c r="BM170" s="22"/>
      <c r="BN170" s="22"/>
    </row>
    <row r="171" spans="1:260" ht="63.75" customHeight="1">
      <c r="A171" s="361"/>
      <c r="B171" s="361"/>
      <c r="C171" s="361"/>
      <c r="D171" s="361"/>
      <c r="E171" s="362"/>
      <c r="F171" s="362"/>
      <c r="G171" s="362"/>
      <c r="H171" s="297" t="s">
        <v>156</v>
      </c>
      <c r="I171" s="302" t="s">
        <v>123</v>
      </c>
      <c r="J171" s="295" t="s">
        <v>140</v>
      </c>
      <c r="K171" s="295" t="s">
        <v>32</v>
      </c>
      <c r="L171" s="302" t="s">
        <v>134</v>
      </c>
      <c r="M171" s="302" t="s">
        <v>135</v>
      </c>
      <c r="N171" s="302" t="s">
        <v>136</v>
      </c>
      <c r="O171" s="294" t="s">
        <v>126</v>
      </c>
      <c r="P171" s="106"/>
      <c r="Q171" s="115"/>
      <c r="R171" s="115"/>
      <c r="S171" s="50"/>
      <c r="T171" s="22"/>
      <c r="U171" s="22"/>
      <c r="V171" s="293"/>
      <c r="W171" s="25"/>
      <c r="X171" s="25"/>
      <c r="Y171" s="25"/>
      <c r="Z171" s="293"/>
      <c r="AA171" s="25"/>
      <c r="AB171" s="25"/>
      <c r="AC171" s="25"/>
      <c r="AD171" s="293"/>
      <c r="AE171" s="25"/>
      <c r="AF171" s="25"/>
      <c r="AG171" s="25"/>
      <c r="AH171" s="293"/>
      <c r="AI171" s="25"/>
      <c r="AJ171" s="25"/>
      <c r="AK171" s="25"/>
      <c r="AL171" s="293"/>
      <c r="AM171" s="25"/>
      <c r="AN171" s="25"/>
      <c r="AO171" s="25"/>
      <c r="AP171" s="293"/>
      <c r="AQ171" s="25"/>
      <c r="AR171" s="25"/>
      <c r="AS171" s="25"/>
      <c r="AT171" s="293"/>
      <c r="AU171" s="25"/>
      <c r="AV171" s="25"/>
      <c r="AW171" s="25"/>
      <c r="AX171" s="293"/>
      <c r="AY171" s="25"/>
      <c r="AZ171" s="25"/>
      <c r="BA171" s="25"/>
      <c r="BB171" s="293"/>
      <c r="BC171" s="25"/>
      <c r="BD171" s="25"/>
      <c r="BE171" s="25"/>
      <c r="BF171" s="360"/>
      <c r="BG171" s="22"/>
      <c r="BH171" s="22"/>
      <c r="BI171" s="22"/>
      <c r="BJ171" s="22"/>
      <c r="BK171" s="22"/>
      <c r="BL171" s="22"/>
      <c r="BM171" s="22"/>
      <c r="BN171" s="22"/>
    </row>
    <row r="172" spans="1:260" ht="15" customHeight="1">
      <c r="A172" s="361"/>
      <c r="B172" s="359"/>
      <c r="C172" s="359"/>
      <c r="D172" s="359"/>
      <c r="E172" s="359"/>
      <c r="F172" s="359"/>
      <c r="G172" s="309"/>
      <c r="H172" s="305"/>
      <c r="I172" s="305"/>
      <c r="J172" s="305"/>
      <c r="K172" s="305"/>
      <c r="L172" s="305"/>
      <c r="M172" s="305"/>
      <c r="N172" s="306"/>
      <c r="O172" s="286">
        <f t="shared" ref="O172:O181" si="24">M172*N172</f>
        <v>0</v>
      </c>
      <c r="P172" s="106"/>
      <c r="Q172" s="116"/>
      <c r="R172" s="116"/>
      <c r="S172" s="50"/>
      <c r="T172" s="22"/>
      <c r="U172" s="22"/>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2"/>
      <c r="BH172" s="22"/>
      <c r="BI172" s="22"/>
      <c r="BJ172" s="22"/>
      <c r="BK172" s="22"/>
      <c r="BL172" s="22"/>
      <c r="BM172" s="22"/>
      <c r="BN172" s="22"/>
    </row>
    <row r="173" spans="1:260" ht="12.75" customHeight="1">
      <c r="A173" s="361"/>
      <c r="B173" s="359"/>
      <c r="C173" s="359"/>
      <c r="D173" s="359"/>
      <c r="E173" s="359"/>
      <c r="F173" s="359"/>
      <c r="G173" s="309"/>
      <c r="H173" s="305"/>
      <c r="I173" s="305"/>
      <c r="J173" s="305"/>
      <c r="K173" s="305"/>
      <c r="L173" s="305"/>
      <c r="M173" s="305"/>
      <c r="N173" s="306"/>
      <c r="O173" s="286">
        <f t="shared" si="24"/>
        <v>0</v>
      </c>
      <c r="P173" s="106"/>
      <c r="Q173" s="116"/>
      <c r="R173" s="116"/>
      <c r="S173" s="50"/>
      <c r="T173" s="22"/>
      <c r="U173" s="22"/>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2"/>
      <c r="BH173" s="22"/>
      <c r="BI173" s="22"/>
      <c r="BJ173" s="22"/>
      <c r="BK173" s="22"/>
      <c r="BL173" s="22"/>
      <c r="BM173" s="22"/>
      <c r="BN173" s="22"/>
    </row>
    <row r="174" spans="1:260" ht="15" customHeight="1">
      <c r="A174" s="361"/>
      <c r="B174" s="359"/>
      <c r="C174" s="359"/>
      <c r="D174" s="359"/>
      <c r="E174" s="359"/>
      <c r="F174" s="359"/>
      <c r="G174" s="309"/>
      <c r="H174" s="305"/>
      <c r="I174" s="305"/>
      <c r="J174" s="305"/>
      <c r="K174" s="305"/>
      <c r="L174" s="305"/>
      <c r="M174" s="305"/>
      <c r="N174" s="306"/>
      <c r="O174" s="286">
        <f t="shared" si="24"/>
        <v>0</v>
      </c>
      <c r="P174" s="106"/>
      <c r="Q174" s="116"/>
      <c r="R174" s="116"/>
      <c r="S174" s="50"/>
      <c r="T174" s="22"/>
      <c r="U174" s="22"/>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2"/>
      <c r="BH174" s="22"/>
      <c r="BI174" s="22"/>
      <c r="BJ174" s="22"/>
      <c r="BK174" s="22"/>
      <c r="BL174" s="22"/>
      <c r="BM174" s="22"/>
      <c r="BN174" s="22"/>
    </row>
    <row r="175" spans="1:260" ht="15" customHeight="1">
      <c r="A175" s="361"/>
      <c r="B175" s="359"/>
      <c r="C175" s="359"/>
      <c r="D175" s="359"/>
      <c r="E175" s="359"/>
      <c r="F175" s="359"/>
      <c r="G175" s="309"/>
      <c r="H175" s="305"/>
      <c r="I175" s="305"/>
      <c r="J175" s="305"/>
      <c r="K175" s="305"/>
      <c r="L175" s="305"/>
      <c r="M175" s="305"/>
      <c r="N175" s="306"/>
      <c r="O175" s="286">
        <f t="shared" si="24"/>
        <v>0</v>
      </c>
      <c r="P175" s="106"/>
      <c r="Q175" s="116"/>
      <c r="R175" s="116"/>
      <c r="S175" s="50"/>
      <c r="T175" s="22"/>
      <c r="U175" s="22"/>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2"/>
      <c r="BH175" s="22"/>
      <c r="BI175" s="22"/>
      <c r="BJ175" s="22"/>
      <c r="BK175" s="22"/>
      <c r="BL175" s="22"/>
      <c r="BM175" s="22"/>
      <c r="BN175" s="22"/>
    </row>
    <row r="176" spans="1:260" ht="15" customHeight="1">
      <c r="A176" s="361"/>
      <c r="B176" s="359"/>
      <c r="C176" s="359"/>
      <c r="D176" s="359"/>
      <c r="E176" s="359"/>
      <c r="F176" s="359"/>
      <c r="G176" s="309"/>
      <c r="H176" s="305"/>
      <c r="I176" s="305"/>
      <c r="J176" s="305"/>
      <c r="K176" s="305"/>
      <c r="L176" s="305"/>
      <c r="M176" s="305"/>
      <c r="N176" s="306"/>
      <c r="O176" s="286">
        <f t="shared" si="24"/>
        <v>0</v>
      </c>
      <c r="P176" s="106"/>
      <c r="Q176" s="116"/>
      <c r="R176" s="116"/>
      <c r="S176" s="50"/>
      <c r="T176" s="22"/>
      <c r="U176" s="22"/>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2"/>
      <c r="BH176" s="22"/>
      <c r="BI176" s="22"/>
      <c r="BJ176" s="22"/>
      <c r="BK176" s="22"/>
      <c r="BL176" s="22"/>
      <c r="BM176" s="22"/>
      <c r="BN176" s="22"/>
    </row>
    <row r="177" spans="1:66" ht="15" customHeight="1">
      <c r="A177" s="361"/>
      <c r="B177" s="359"/>
      <c r="C177" s="359"/>
      <c r="D177" s="359"/>
      <c r="E177" s="359"/>
      <c r="F177" s="359"/>
      <c r="G177" s="309"/>
      <c r="H177" s="305"/>
      <c r="I177" s="305"/>
      <c r="J177" s="305"/>
      <c r="K177" s="305"/>
      <c r="L177" s="305"/>
      <c r="M177" s="305"/>
      <c r="N177" s="306"/>
      <c r="O177" s="286">
        <f t="shared" si="24"/>
        <v>0</v>
      </c>
      <c r="P177" s="106"/>
      <c r="Q177" s="116"/>
      <c r="R177" s="116"/>
      <c r="S177" s="50"/>
      <c r="T177" s="22"/>
      <c r="U177" s="22"/>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2"/>
      <c r="BH177" s="22"/>
      <c r="BI177" s="22"/>
      <c r="BJ177" s="22"/>
      <c r="BK177" s="22"/>
      <c r="BL177" s="22"/>
      <c r="BM177" s="22"/>
      <c r="BN177" s="22"/>
    </row>
    <row r="178" spans="1:66" ht="14.25" customHeight="1">
      <c r="A178" s="361"/>
      <c r="B178" s="359"/>
      <c r="C178" s="359"/>
      <c r="D178" s="359"/>
      <c r="E178" s="359"/>
      <c r="F178" s="359"/>
      <c r="G178" s="309"/>
      <c r="H178" s="305"/>
      <c r="I178" s="305"/>
      <c r="J178" s="305"/>
      <c r="K178" s="305"/>
      <c r="L178" s="305"/>
      <c r="M178" s="305"/>
      <c r="N178" s="306"/>
      <c r="O178" s="286">
        <f t="shared" si="24"/>
        <v>0</v>
      </c>
      <c r="P178" s="106"/>
      <c r="Q178" s="116"/>
      <c r="R178" s="116"/>
      <c r="S178" s="50"/>
      <c r="T178" s="22"/>
      <c r="U178" s="22"/>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2"/>
      <c r="BH178" s="22"/>
      <c r="BI178" s="22"/>
      <c r="BJ178" s="22"/>
      <c r="BK178" s="22"/>
      <c r="BL178" s="22"/>
      <c r="BM178" s="22"/>
      <c r="BN178" s="22"/>
    </row>
    <row r="179" spans="1:66" ht="15" customHeight="1">
      <c r="A179" s="361"/>
      <c r="B179" s="359"/>
      <c r="C179" s="359"/>
      <c r="D179" s="359"/>
      <c r="E179" s="359"/>
      <c r="F179" s="359"/>
      <c r="G179" s="309"/>
      <c r="H179" s="305"/>
      <c r="I179" s="305"/>
      <c r="J179" s="305"/>
      <c r="K179" s="305"/>
      <c r="L179" s="305"/>
      <c r="M179" s="305"/>
      <c r="N179" s="306"/>
      <c r="O179" s="286">
        <f t="shared" si="24"/>
        <v>0</v>
      </c>
      <c r="P179" s="106"/>
      <c r="Q179" s="116"/>
      <c r="R179" s="116"/>
      <c r="S179" s="50"/>
      <c r="T179" s="22"/>
      <c r="U179" s="22"/>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2"/>
      <c r="BH179" s="22"/>
      <c r="BI179" s="22"/>
      <c r="BJ179" s="22"/>
      <c r="BK179" s="22"/>
      <c r="BL179" s="22"/>
      <c r="BM179" s="22"/>
      <c r="BN179" s="22"/>
    </row>
    <row r="180" spans="1:66" ht="15.75" customHeight="1">
      <c r="A180" s="361"/>
      <c r="B180" s="359"/>
      <c r="C180" s="359"/>
      <c r="D180" s="359"/>
      <c r="E180" s="359"/>
      <c r="F180" s="359"/>
      <c r="G180" s="309"/>
      <c r="H180" s="305"/>
      <c r="I180" s="305"/>
      <c r="J180" s="305"/>
      <c r="K180" s="305"/>
      <c r="L180" s="305"/>
      <c r="M180" s="305"/>
      <c r="N180" s="306"/>
      <c r="O180" s="286">
        <f t="shared" si="24"/>
        <v>0</v>
      </c>
      <c r="P180" s="106"/>
      <c r="Q180" s="116"/>
      <c r="R180" s="116"/>
      <c r="S180" s="50"/>
      <c r="T180" s="22"/>
      <c r="U180" s="22"/>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2"/>
      <c r="BH180" s="22"/>
      <c r="BI180" s="22"/>
      <c r="BJ180" s="22"/>
      <c r="BK180" s="22"/>
      <c r="BL180" s="22"/>
      <c r="BM180" s="22"/>
      <c r="BN180" s="22"/>
    </row>
    <row r="181" spans="1:66" ht="12.75" customHeight="1">
      <c r="A181" s="361"/>
      <c r="B181" s="359"/>
      <c r="C181" s="359"/>
      <c r="D181" s="359"/>
      <c r="E181" s="359"/>
      <c r="F181" s="359"/>
      <c r="G181" s="309"/>
      <c r="H181" s="305"/>
      <c r="I181" s="305"/>
      <c r="J181" s="305"/>
      <c r="K181" s="305"/>
      <c r="L181" s="305"/>
      <c r="M181" s="305"/>
      <c r="N181" s="306"/>
      <c r="O181" s="286">
        <f t="shared" si="24"/>
        <v>0</v>
      </c>
      <c r="P181" s="106"/>
      <c r="Q181" s="116"/>
      <c r="R181" s="116"/>
      <c r="S181" s="50"/>
      <c r="T181" s="22"/>
      <c r="U181" s="22"/>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2"/>
      <c r="BH181" s="22"/>
      <c r="BI181" s="22"/>
      <c r="BJ181" s="22"/>
      <c r="BK181" s="22"/>
      <c r="BL181" s="22"/>
      <c r="BM181" s="22"/>
      <c r="BN181" s="22"/>
    </row>
    <row r="182" spans="1:66" ht="24.75" customHeight="1">
      <c r="A182" s="65" t="s">
        <v>33</v>
      </c>
      <c r="B182" s="287"/>
      <c r="C182" s="287"/>
      <c r="D182" s="287"/>
      <c r="E182" s="287"/>
      <c r="F182" s="287"/>
      <c r="G182" s="287"/>
      <c r="H182" s="281"/>
      <c r="I182" s="287"/>
      <c r="J182" s="287"/>
      <c r="K182" s="287"/>
      <c r="L182" s="287"/>
      <c r="M182" s="287"/>
      <c r="N182" s="287"/>
      <c r="O182" s="284">
        <f>SUM(O172:O181)</f>
        <v>0</v>
      </c>
      <c r="P182" s="106"/>
      <c r="Q182" s="113"/>
      <c r="R182" s="113"/>
      <c r="S182" s="50"/>
      <c r="T182" s="27"/>
      <c r="U182" s="27"/>
      <c r="V182" s="28"/>
      <c r="W182" s="27"/>
      <c r="X182" s="27"/>
      <c r="Y182" s="28"/>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row>
    <row r="183" spans="1:66" ht="78.75" customHeight="1">
      <c r="A183" s="63"/>
      <c r="B183" s="294" t="str">
        <f t="shared" ref="B183:H183" si="25">B60</f>
        <v>WP0</v>
      </c>
      <c r="C183" s="294" t="str">
        <f t="shared" si="25"/>
        <v>WP1</v>
      </c>
      <c r="D183" s="294" t="str">
        <f t="shared" si="25"/>
        <v>WP2</v>
      </c>
      <c r="E183" s="294" t="str">
        <f t="shared" si="25"/>
        <v>WP3</v>
      </c>
      <c r="F183" s="294" t="str">
        <f t="shared" si="25"/>
        <v>WP4</v>
      </c>
      <c r="G183" s="294" t="str">
        <f t="shared" si="25"/>
        <v>WP5</v>
      </c>
      <c r="H183" s="294" t="str">
        <f t="shared" si="25"/>
        <v>WP6</v>
      </c>
      <c r="I183" s="294" t="s">
        <v>33</v>
      </c>
      <c r="J183" s="106"/>
      <c r="K183" s="106"/>
      <c r="L183" s="106"/>
      <c r="M183" s="106"/>
      <c r="N183" s="106"/>
      <c r="O183" s="106"/>
      <c r="P183" s="106"/>
      <c r="Q183" s="106"/>
      <c r="R183" s="106"/>
      <c r="S183" s="22"/>
      <c r="T183" s="22"/>
      <c r="U183" s="22"/>
      <c r="V183" s="293"/>
      <c r="W183" s="12"/>
      <c r="X183" s="24"/>
      <c r="Y183" s="293"/>
      <c r="Z183" s="293"/>
      <c r="AA183" s="293"/>
      <c r="AB183" s="293"/>
      <c r="AC183" s="293"/>
      <c r="AD183" s="293"/>
      <c r="AE183" s="293"/>
      <c r="AF183" s="293"/>
      <c r="AG183" s="293"/>
      <c r="AH183" s="293"/>
      <c r="AI183" s="293"/>
      <c r="AJ183" s="293"/>
      <c r="AK183" s="293"/>
      <c r="AL183" s="293"/>
      <c r="AM183" s="293"/>
      <c r="AN183" s="293"/>
      <c r="AO183" s="293"/>
      <c r="AP183" s="293"/>
      <c r="AQ183" s="293"/>
      <c r="AR183" s="293"/>
      <c r="AS183" s="293"/>
      <c r="AT183" s="293"/>
      <c r="AU183" s="293"/>
      <c r="AV183" s="293"/>
      <c r="AW183" s="293"/>
      <c r="AX183" s="293"/>
      <c r="AY183" s="293"/>
      <c r="AZ183" s="293"/>
      <c r="BA183" s="293"/>
      <c r="BB183" s="293"/>
      <c r="BC183" s="293"/>
      <c r="BD183" s="293"/>
      <c r="BE183" s="293"/>
      <c r="BF183" s="293"/>
      <c r="BG183" s="22"/>
      <c r="BH183" s="22"/>
      <c r="BI183" s="22"/>
      <c r="BJ183" s="22"/>
      <c r="BK183" s="22"/>
      <c r="BL183" s="22"/>
      <c r="BM183" s="22"/>
      <c r="BN183" s="22"/>
    </row>
    <row r="184" spans="1:66" ht="13.5" customHeight="1">
      <c r="A184" s="294" t="str">
        <f t="shared" ref="A184:A191" si="26">A61</f>
        <v>P0</v>
      </c>
      <c r="B184" s="93"/>
      <c r="C184" s="93"/>
      <c r="D184" s="93"/>
      <c r="E184" s="93"/>
      <c r="F184" s="93"/>
      <c r="G184" s="93"/>
      <c r="H184" s="93"/>
      <c r="I184" s="93"/>
      <c r="J184" s="106"/>
      <c r="K184" s="106"/>
      <c r="L184" s="106"/>
      <c r="M184" s="106"/>
      <c r="N184" s="106"/>
      <c r="O184" s="106"/>
      <c r="P184" s="106"/>
      <c r="Q184" s="106"/>
      <c r="R184" s="106"/>
      <c r="S184" s="22"/>
      <c r="T184" s="22"/>
      <c r="U184" s="22"/>
      <c r="V184" s="293"/>
      <c r="W184" s="12"/>
      <c r="X184" s="30"/>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2"/>
      <c r="BH184" s="22"/>
      <c r="BI184" s="22"/>
      <c r="BJ184" s="22"/>
      <c r="BK184" s="22"/>
      <c r="BL184" s="22"/>
      <c r="BM184" s="22"/>
      <c r="BN184" s="22"/>
    </row>
    <row r="185" spans="1:66" ht="13.5" customHeight="1">
      <c r="A185" s="294" t="str">
        <f t="shared" si="26"/>
        <v>P1</v>
      </c>
      <c r="B185" s="93"/>
      <c r="C185" s="64">
        <f>SUMPRODUCT(($J$172:$J$181="P1")*($I$172:$I$181&lt;&gt;"")*($I$172:$I$181="WP1")*($O$172:$O$181))</f>
        <v>0</v>
      </c>
      <c r="D185" s="64">
        <f>SUMPRODUCT(($J$172:$J$181="P1")*($I$172:$I$181&lt;&gt;"")*($I$172:$I$181="WP2")*($O$172:$O$181))</f>
        <v>0</v>
      </c>
      <c r="E185" s="64">
        <f>SUMPRODUCT(($J$172:$J$181="P1")*($I$172:$I$181&lt;&gt;"")*($I$172:$I$181="WP3")*($O$172:$O$181))</f>
        <v>0</v>
      </c>
      <c r="F185" s="64">
        <f>SUMPRODUCT(($J$172:$J$181="P1")*($I$172:$I$181&lt;&gt;"")*($I$172:$I$181="WP4")*($O$172:$O$181))</f>
        <v>0</v>
      </c>
      <c r="G185" s="64">
        <f>SUMPRODUCT(($J$172:$J$181="P1")*($I$172:$I$181&lt;&gt;"")*($I$172:$I$181="WP5")*($O$172:$O$181))</f>
        <v>0</v>
      </c>
      <c r="H185" s="64">
        <f>SUMPRODUCT(($J$172:$J$181="P1")*($I$172:$I$181&lt;&gt;"")*($I$172:$I$181="WP6")*($O$172:$O$181))</f>
        <v>0</v>
      </c>
      <c r="I185" s="104">
        <f>SUM(C185:H185)</f>
        <v>0</v>
      </c>
      <c r="J185" s="106"/>
      <c r="K185" s="106"/>
      <c r="L185" s="23"/>
      <c r="M185" s="23"/>
      <c r="N185" s="23"/>
      <c r="O185" s="23"/>
      <c r="P185" s="106"/>
      <c r="Q185" s="106"/>
      <c r="R185" s="106"/>
      <c r="S185" s="22"/>
      <c r="T185" s="22"/>
      <c r="U185" s="22"/>
      <c r="V185" s="293"/>
      <c r="W185" s="12"/>
      <c r="X185" s="30"/>
      <c r="Y185" s="293"/>
      <c r="Z185" s="293"/>
      <c r="AA185" s="293"/>
      <c r="AB185" s="293"/>
      <c r="AC185" s="293"/>
      <c r="AD185" s="293"/>
      <c r="AE185" s="293"/>
      <c r="AF185" s="293"/>
      <c r="AG185" s="293"/>
      <c r="AH185" s="293"/>
      <c r="AI185" s="293"/>
      <c r="AJ185" s="293"/>
      <c r="AK185" s="293"/>
      <c r="AL185" s="293"/>
      <c r="AM185" s="293"/>
      <c r="AN185" s="293"/>
      <c r="AO185" s="293"/>
      <c r="AP185" s="293"/>
      <c r="AQ185" s="293"/>
      <c r="AR185" s="293"/>
      <c r="AS185" s="293"/>
      <c r="AT185" s="293"/>
      <c r="AU185" s="293"/>
      <c r="AV185" s="293"/>
      <c r="AW185" s="293"/>
      <c r="AX185" s="293"/>
      <c r="AY185" s="293"/>
      <c r="AZ185" s="293"/>
      <c r="BA185" s="293"/>
      <c r="BB185" s="293"/>
      <c r="BC185" s="293"/>
      <c r="BD185" s="293"/>
      <c r="BE185" s="293"/>
      <c r="BF185" s="293"/>
      <c r="BG185" s="22"/>
      <c r="BH185" s="22"/>
      <c r="BI185" s="22"/>
      <c r="BJ185" s="22"/>
      <c r="BK185" s="22"/>
      <c r="BL185" s="22"/>
      <c r="BM185" s="22"/>
      <c r="BN185" s="22"/>
    </row>
    <row r="186" spans="1:66" ht="13.5" customHeight="1">
      <c r="A186" s="294" t="str">
        <f t="shared" si="26"/>
        <v>P2</v>
      </c>
      <c r="B186" s="93"/>
      <c r="C186" s="64">
        <f>SUMPRODUCT(($J$172:$J$181="P2")*($I$172:$I$181&lt;&gt;"")*($I$172:$I$181="WP1")*($O$172:$O$181))</f>
        <v>0</v>
      </c>
      <c r="D186" s="64">
        <f>SUMPRODUCT(($J$172:$J$181="P2")*($I$172:$I$181&lt;&gt;"")*($I$172:$I$181="WP2")*($O$172:$O$181))</f>
        <v>0</v>
      </c>
      <c r="E186" s="64">
        <f>SUMPRODUCT(($J$172:$J$181="P2")*($I$172:$I$181&lt;&gt;"")*($I$172:$I$181="WP3")*($O$172:$O$181))</f>
        <v>0</v>
      </c>
      <c r="F186" s="64">
        <f>SUMPRODUCT(($J$172:$J$181="P2")*($I$172:$I$181&lt;&gt;"")*($I$172:$I$181="WP4")*($O$172:$O$181))</f>
        <v>0</v>
      </c>
      <c r="G186" s="64">
        <f>SUMPRODUCT(($J$172:$J$181="P2")*($I$172:$I$181&lt;&gt;"")*($I$172:$I$181="WP5")*($O$172:$O$181))</f>
        <v>0</v>
      </c>
      <c r="H186" s="64">
        <f>SUMPRODUCT(($J$172:$J$181="P2")*($I$172:$I$181&lt;&gt;"")*($I$172:$I$181="WP6")*($O$172:$O$181))</f>
        <v>0</v>
      </c>
      <c r="I186" s="104">
        <f t="shared" ref="I186:I191" si="27">SUM(C186:H186)</f>
        <v>0</v>
      </c>
      <c r="J186" s="106"/>
      <c r="K186" s="106"/>
      <c r="L186" s="23"/>
      <c r="M186" s="23"/>
      <c r="N186" s="358" t="str">
        <f>IF(I192=O182,"OK","ERRORE - Seleziona una delle opzioni WP e/o Periodo per ogni voce di spesa / ERROR -  Select one of the option WP and/or Period per each single budget line!")</f>
        <v>OK</v>
      </c>
      <c r="O186" s="358"/>
      <c r="P186" s="106"/>
      <c r="Q186" s="106"/>
      <c r="R186" s="106"/>
      <c r="S186" s="22"/>
      <c r="T186" s="22"/>
      <c r="U186" s="22"/>
      <c r="V186" s="293"/>
      <c r="W186" s="12"/>
      <c r="X186" s="30"/>
      <c r="Y186" s="293"/>
      <c r="Z186" s="293"/>
      <c r="AA186" s="293"/>
      <c r="AB186" s="293"/>
      <c r="AC186" s="293"/>
      <c r="AD186" s="293"/>
      <c r="AE186" s="293"/>
      <c r="AF186" s="293"/>
      <c r="AG186" s="293"/>
      <c r="AH186" s="293"/>
      <c r="AI186" s="293"/>
      <c r="AJ186" s="293"/>
      <c r="AK186" s="293"/>
      <c r="AL186" s="293"/>
      <c r="AM186" s="293"/>
      <c r="AN186" s="293"/>
      <c r="AO186" s="293"/>
      <c r="AP186" s="293"/>
      <c r="AQ186" s="293"/>
      <c r="AR186" s="293"/>
      <c r="AS186" s="293"/>
      <c r="AT186" s="293"/>
      <c r="AU186" s="293"/>
      <c r="AV186" s="293"/>
      <c r="AW186" s="293"/>
      <c r="AX186" s="293"/>
      <c r="AY186" s="293"/>
      <c r="AZ186" s="293"/>
      <c r="BA186" s="293"/>
      <c r="BB186" s="293"/>
      <c r="BC186" s="293"/>
      <c r="BD186" s="293"/>
      <c r="BE186" s="293"/>
      <c r="BF186" s="293"/>
      <c r="BG186" s="22"/>
      <c r="BH186" s="22"/>
      <c r="BI186" s="22"/>
      <c r="BJ186" s="22"/>
      <c r="BK186" s="22"/>
      <c r="BL186" s="22"/>
      <c r="BM186" s="22"/>
      <c r="BN186" s="22"/>
    </row>
    <row r="187" spans="1:66" ht="13.5" customHeight="1">
      <c r="A187" s="294" t="str">
        <f t="shared" si="26"/>
        <v>P3</v>
      </c>
      <c r="B187" s="93"/>
      <c r="C187" s="64">
        <f>SUMPRODUCT(($J$172:$J$181="P3")*($I$172:$I$181&lt;&gt;"")*($I$172:$I$181="WP1")*($O$172:$O$181))</f>
        <v>0</v>
      </c>
      <c r="D187" s="64">
        <f>SUMPRODUCT(($J$172:$J$181="P3")*($I$172:$I$181&lt;&gt;"")*($I$172:$I$181="WP2")*($O$172:$O$181))</f>
        <v>0</v>
      </c>
      <c r="E187" s="64">
        <f>SUMPRODUCT(($J$172:$J$181="P3")*($I$172:$I$181&lt;&gt;"")*($I$172:$I$181="WP3")*($O$172:$O$181))</f>
        <v>0</v>
      </c>
      <c r="F187" s="64">
        <f>SUMPRODUCT(($J$172:$J$181="P3")*($I$172:$I$181&lt;&gt;"")*($I$172:$I$181="WP4")*($O$172:$O$181))</f>
        <v>0</v>
      </c>
      <c r="G187" s="64">
        <f>SUMPRODUCT(($J$172:$J$181="P3")*($I$172:$I$181&lt;&gt;"")*($I$172:$I$181="WP5")*($O$172:$O$181))</f>
        <v>0</v>
      </c>
      <c r="H187" s="64">
        <f>SUMPRODUCT(($J$172:$J$181="P3")*($I$172:$I$181&lt;&gt;"")*($I$172:$I$181="WP6")*($O$172:$O$181))</f>
        <v>0</v>
      </c>
      <c r="I187" s="104">
        <f t="shared" si="27"/>
        <v>0</v>
      </c>
      <c r="J187" s="106"/>
      <c r="K187" s="106"/>
      <c r="L187" s="106"/>
      <c r="M187" s="106"/>
      <c r="N187" s="358"/>
      <c r="O187" s="358"/>
      <c r="P187" s="106"/>
      <c r="Q187" s="106"/>
      <c r="R187" s="106"/>
      <c r="S187" s="22"/>
      <c r="T187" s="22"/>
      <c r="U187" s="22"/>
      <c r="V187" s="293"/>
      <c r="W187" s="12"/>
      <c r="X187" s="30"/>
      <c r="Y187" s="293"/>
      <c r="Z187" s="293"/>
      <c r="AA187" s="293"/>
      <c r="AB187" s="293"/>
      <c r="AC187" s="293"/>
      <c r="AD187" s="293"/>
      <c r="AE187" s="293"/>
      <c r="AF187" s="293"/>
      <c r="AG187" s="293"/>
      <c r="AH187" s="293"/>
      <c r="AI187" s="293"/>
      <c r="AJ187" s="293"/>
      <c r="AK187" s="293"/>
      <c r="AL187" s="293"/>
      <c r="AM187" s="293"/>
      <c r="AN187" s="293"/>
      <c r="AO187" s="293"/>
      <c r="AP187" s="293"/>
      <c r="AQ187" s="293"/>
      <c r="AR187" s="293"/>
      <c r="AS187" s="293"/>
      <c r="AT187" s="293"/>
      <c r="AU187" s="293"/>
      <c r="AV187" s="293"/>
      <c r="AW187" s="293"/>
      <c r="AX187" s="293"/>
      <c r="AY187" s="293"/>
      <c r="AZ187" s="293"/>
      <c r="BA187" s="293"/>
      <c r="BB187" s="293"/>
      <c r="BC187" s="293"/>
      <c r="BD187" s="293"/>
      <c r="BE187" s="293"/>
      <c r="BF187" s="293"/>
      <c r="BG187" s="22"/>
      <c r="BH187" s="22"/>
      <c r="BI187" s="22"/>
      <c r="BJ187" s="22"/>
      <c r="BK187" s="22"/>
      <c r="BL187" s="22"/>
      <c r="BM187" s="22"/>
      <c r="BN187" s="22"/>
    </row>
    <row r="188" spans="1:66" ht="13.5" customHeight="1">
      <c r="A188" s="294" t="str">
        <f t="shared" si="26"/>
        <v>P4</v>
      </c>
      <c r="B188" s="93"/>
      <c r="C188" s="64">
        <f>SUMPRODUCT(($J$172:$J$181="P4")*($I$172:$I$181&lt;&gt;"")*($I$172:$I$181="WP1")*($O$172:$O$181))</f>
        <v>0</v>
      </c>
      <c r="D188" s="64">
        <f>SUMPRODUCT(($J$172:$J$181="P4")*($I$172:$I$181&lt;&gt;"")*($I$172:$I$181="WP2")*($O$172:$O$181))</f>
        <v>0</v>
      </c>
      <c r="E188" s="64">
        <f>SUMPRODUCT(($J$172:$J$181="P4")*($I$172:$I$181&lt;&gt;"")*($I$172:$I$181="WP3")*($O$172:$O$181))</f>
        <v>0</v>
      </c>
      <c r="F188" s="64">
        <f>SUMPRODUCT(($J$172:$J$181="P4")*($I$172:$I$181&lt;&gt;"")*($I$172:$I$181="WP4")*($O$172:$O$181))</f>
        <v>0</v>
      </c>
      <c r="G188" s="64">
        <f>SUMPRODUCT(($J$172:$J$181="P4")*($I$172:$I$181&lt;&gt;"")*($I$172:$I$181="WP5")*($O$172:$O$181))</f>
        <v>0</v>
      </c>
      <c r="H188" s="64">
        <f>SUMPRODUCT(($J$172:$J$181="P4")*($I$172:$I$181&lt;&gt;"")*($I$172:$I$181="WP6")*($O$172:$O$181))</f>
        <v>0</v>
      </c>
      <c r="I188" s="104">
        <f t="shared" si="27"/>
        <v>0</v>
      </c>
      <c r="J188" s="106"/>
      <c r="K188" s="106"/>
      <c r="L188" s="106"/>
      <c r="M188" s="106"/>
      <c r="N188" s="358"/>
      <c r="O188" s="358"/>
      <c r="P188" s="106"/>
      <c r="Q188" s="106"/>
      <c r="R188" s="106"/>
      <c r="S188" s="22"/>
      <c r="T188" s="22"/>
      <c r="U188" s="22"/>
      <c r="V188" s="293"/>
      <c r="W188" s="12"/>
      <c r="X188" s="30"/>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3"/>
      <c r="AV188" s="293"/>
      <c r="AW188" s="293"/>
      <c r="AX188" s="293"/>
      <c r="AY188" s="293"/>
      <c r="AZ188" s="293"/>
      <c r="BA188" s="293"/>
      <c r="BB188" s="293"/>
      <c r="BC188" s="293"/>
      <c r="BD188" s="293"/>
      <c r="BE188" s="293"/>
      <c r="BF188" s="293"/>
      <c r="BG188" s="22"/>
      <c r="BH188" s="22"/>
      <c r="BI188" s="22"/>
      <c r="BJ188" s="22"/>
      <c r="BK188" s="22"/>
      <c r="BL188" s="22"/>
      <c r="BM188" s="22"/>
      <c r="BN188" s="22"/>
    </row>
    <row r="189" spans="1:66" ht="13.5" customHeight="1">
      <c r="A189" s="294" t="str">
        <f t="shared" si="26"/>
        <v>P5</v>
      </c>
      <c r="B189" s="93"/>
      <c r="C189" s="64">
        <f>SUMPRODUCT(($J$172:$J$181="P5")*($I$172:$I$181&lt;&gt;"")*($I$172:$I$181="WP1")*($O$172:$O$181))</f>
        <v>0</v>
      </c>
      <c r="D189" s="64">
        <f>SUMPRODUCT(($J$172:$J$181="P5")*($I$172:$I$181&lt;&gt;"")*($I$172:$I$181="WP2")*($O$172:$O$181))</f>
        <v>0</v>
      </c>
      <c r="E189" s="64">
        <f>SUMPRODUCT(($J$172:$J$181="P5")*($I$172:$I$181&lt;&gt;"")*($I$172:$I$181="WP3")*($O$172:$O$181))</f>
        <v>0</v>
      </c>
      <c r="F189" s="64">
        <f>SUMPRODUCT(($J$172:$J$181="P5")*($I$172:$I$181&lt;&gt;"")*($I$172:$I$181="WP4")*($O$172:$O$181))</f>
        <v>0</v>
      </c>
      <c r="G189" s="64">
        <f>SUMPRODUCT(($J$172:$J$181="P5")*($I$172:$I$181&lt;&gt;"")*($I$172:$I$181="WP5")*($O$172:$O$181))</f>
        <v>0</v>
      </c>
      <c r="H189" s="64">
        <f>SUMPRODUCT(($J$172:$J$181="P5")*($I$172:$I$181&lt;&gt;"")*($I$172:$I$181="WP6")*($O$172:$O$181))</f>
        <v>0</v>
      </c>
      <c r="I189" s="104">
        <f t="shared" si="27"/>
        <v>0</v>
      </c>
      <c r="J189" s="106"/>
      <c r="K189" s="106"/>
      <c r="L189" s="106"/>
      <c r="M189" s="106"/>
      <c r="N189" s="358"/>
      <c r="O189" s="358"/>
      <c r="P189" s="106"/>
      <c r="Q189" s="106"/>
      <c r="R189" s="106"/>
      <c r="S189" s="22"/>
      <c r="T189" s="22"/>
      <c r="U189" s="22"/>
      <c r="V189" s="293"/>
      <c r="W189" s="12"/>
      <c r="X189" s="30"/>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2"/>
      <c r="BH189" s="22"/>
      <c r="BI189" s="22"/>
      <c r="BJ189" s="22"/>
      <c r="BK189" s="22"/>
      <c r="BL189" s="22"/>
      <c r="BM189" s="22"/>
      <c r="BN189" s="22"/>
    </row>
    <row r="190" spans="1:66" ht="13.5" customHeight="1">
      <c r="A190" s="294" t="str">
        <f t="shared" si="26"/>
        <v>P6</v>
      </c>
      <c r="B190" s="93"/>
      <c r="C190" s="64">
        <f>SUMPRODUCT(($J$172:$J$181="P6")*($I$172:$I$181&lt;&gt;"")*($I$172:$I$181="WP1")*($O$172:$O$181))</f>
        <v>0</v>
      </c>
      <c r="D190" s="64">
        <f>SUMPRODUCT(($J$172:$J$181="P6")*($I$172:$I$181&lt;&gt;"")*($I$172:$I$181="WP2")*($O$172:$O$181))</f>
        <v>0</v>
      </c>
      <c r="E190" s="64">
        <f>SUMPRODUCT(($J$172:$J$181="P6")*($I$172:$I$181&lt;&gt;"")*($I$172:$I$181="WP3")*($O$172:$O$181))</f>
        <v>0</v>
      </c>
      <c r="F190" s="64">
        <f>SUMPRODUCT(($J$172:$J$181="P6")*($I$172:$I$181&lt;&gt;"")*($I$172:$I$181="WP4")*($O$172:$O$181))</f>
        <v>0</v>
      </c>
      <c r="G190" s="64">
        <f>SUMPRODUCT(($J$172:$J$181="P6")*($I$172:$I$181&lt;&gt;"")*($I$172:$I$181="WP5")*($O$172:$O$181))</f>
        <v>0</v>
      </c>
      <c r="H190" s="64">
        <f>SUMPRODUCT(($J$172:$J$181="P6")*($I$172:$I$181&lt;&gt;"")*($I$172:$I$181="WP6")*($O$172:$O$181))</f>
        <v>0</v>
      </c>
      <c r="I190" s="104">
        <f t="shared" si="27"/>
        <v>0</v>
      </c>
      <c r="J190" s="106"/>
      <c r="K190" s="106"/>
      <c r="L190" s="106"/>
      <c r="M190" s="106"/>
      <c r="N190" s="358"/>
      <c r="O190" s="358"/>
      <c r="P190" s="106"/>
      <c r="Q190" s="106"/>
      <c r="R190" s="106"/>
      <c r="S190" s="22"/>
      <c r="T190" s="22"/>
      <c r="U190" s="22"/>
      <c r="V190" s="293"/>
      <c r="W190" s="12"/>
      <c r="X190" s="30"/>
      <c r="Y190" s="293"/>
      <c r="Z190" s="293"/>
      <c r="AA190" s="293"/>
      <c r="AB190" s="293"/>
      <c r="AC190" s="293"/>
      <c r="AD190" s="293"/>
      <c r="AE190" s="293"/>
      <c r="AF190" s="293"/>
      <c r="AG190" s="293"/>
      <c r="AH190" s="293"/>
      <c r="AI190" s="293"/>
      <c r="AJ190" s="293"/>
      <c r="AK190" s="293"/>
      <c r="AL190" s="293"/>
      <c r="AM190" s="293"/>
      <c r="AN190" s="293"/>
      <c r="AO190" s="293"/>
      <c r="AP190" s="293"/>
      <c r="AQ190" s="293"/>
      <c r="AR190" s="293"/>
      <c r="AS190" s="293"/>
      <c r="AT190" s="293"/>
      <c r="AU190" s="293"/>
      <c r="AV190" s="293"/>
      <c r="AW190" s="293"/>
      <c r="AX190" s="293"/>
      <c r="AY190" s="293"/>
      <c r="AZ190" s="293"/>
      <c r="BA190" s="293"/>
      <c r="BB190" s="293"/>
      <c r="BC190" s="293"/>
      <c r="BD190" s="293"/>
      <c r="BE190" s="293"/>
      <c r="BF190" s="293"/>
      <c r="BG190" s="22"/>
      <c r="BH190" s="22"/>
      <c r="BI190" s="22"/>
      <c r="BJ190" s="22"/>
      <c r="BK190" s="22"/>
      <c r="BL190" s="22"/>
      <c r="BM190" s="22"/>
      <c r="BN190" s="22"/>
    </row>
    <row r="191" spans="1:66" ht="13.5" customHeight="1">
      <c r="A191" s="294" t="str">
        <f t="shared" si="26"/>
        <v>P7</v>
      </c>
      <c r="B191" s="93"/>
      <c r="C191" s="64">
        <f>SUMPRODUCT(($J$172:$J$181="P7")*($I$172:$I$181&lt;&gt;"")*($I$172:$I$181="WP1")*($O$172:$O$181))</f>
        <v>0</v>
      </c>
      <c r="D191" s="64">
        <f>SUMPRODUCT(($J$172:$J$181="P7")*($I$172:$I$181&lt;&gt;"")*($I$172:$I$181="WP2")*($O$172:$O$181))</f>
        <v>0</v>
      </c>
      <c r="E191" s="64">
        <f>SUMPRODUCT(($J$172:$J$181="P7")*($I$172:$I$181&lt;&gt;"")*($I$172:$I$181="COMP3")*($O$172:$O$181))</f>
        <v>0</v>
      </c>
      <c r="F191" s="64">
        <f>SUMPRODUCT(($J$172:$J$181="P7")*($I$172:$I$181&lt;&gt;"")*($I$172:$I$181="WP4")*($O$172:$O$181))</f>
        <v>0</v>
      </c>
      <c r="G191" s="64">
        <f>SUMPRODUCT(($J$172:$J$181="P7")*($I$172:$I$181&lt;&gt;"")*($I$172:$I$181="WP5")*($O$172:$O$181))</f>
        <v>0</v>
      </c>
      <c r="H191" s="64">
        <f>SUMPRODUCT(($J$172:$J$181="P7")*($I$172:$I$181&lt;&gt;"")*($I$172:$I$181="WP6")*($O$172:$O$181))</f>
        <v>0</v>
      </c>
      <c r="I191" s="104">
        <f t="shared" si="27"/>
        <v>0</v>
      </c>
      <c r="J191" s="106"/>
      <c r="K191" s="106"/>
      <c r="L191" s="106"/>
      <c r="M191" s="106"/>
      <c r="N191" s="358"/>
      <c r="O191" s="358"/>
      <c r="P191" s="106"/>
      <c r="Q191" s="106"/>
      <c r="R191" s="106"/>
      <c r="S191" s="22"/>
      <c r="T191" s="22"/>
      <c r="U191" s="22"/>
      <c r="V191" s="293"/>
      <c r="W191" s="12"/>
      <c r="X191" s="30"/>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3"/>
      <c r="AV191" s="293"/>
      <c r="AW191" s="293"/>
      <c r="AX191" s="293"/>
      <c r="AY191" s="293"/>
      <c r="AZ191" s="293"/>
      <c r="BA191" s="293"/>
      <c r="BB191" s="293"/>
      <c r="BC191" s="293"/>
      <c r="BD191" s="293"/>
      <c r="BE191" s="293"/>
      <c r="BF191" s="293"/>
      <c r="BG191" s="22"/>
      <c r="BH191" s="22"/>
      <c r="BI191" s="22"/>
      <c r="BJ191" s="22"/>
      <c r="BK191" s="22"/>
      <c r="BL191" s="22"/>
      <c r="BM191" s="22"/>
      <c r="BN191" s="22"/>
    </row>
    <row r="192" spans="1:66" ht="13.5" customHeight="1">
      <c r="A192" s="65" t="s">
        <v>33</v>
      </c>
      <c r="B192" s="94"/>
      <c r="C192" s="66">
        <f>SUM(C$185:C$191)</f>
        <v>0</v>
      </c>
      <c r="D192" s="66">
        <f t="shared" ref="D192:H192" si="28">SUM(D$185:D$191)</f>
        <v>0</v>
      </c>
      <c r="E192" s="66">
        <f t="shared" si="28"/>
        <v>0</v>
      </c>
      <c r="F192" s="66">
        <f>SUM(F$185:F$191)</f>
        <v>0</v>
      </c>
      <c r="G192" s="66">
        <f t="shared" si="28"/>
        <v>0</v>
      </c>
      <c r="H192" s="66">
        <f t="shared" si="28"/>
        <v>0</v>
      </c>
      <c r="I192" s="125">
        <f>SUM(I$185:I$191)</f>
        <v>0</v>
      </c>
      <c r="J192" s="106"/>
      <c r="K192" s="106"/>
      <c r="L192" s="106"/>
      <c r="M192" s="106"/>
      <c r="N192" s="358"/>
      <c r="O192" s="358"/>
      <c r="P192" s="106"/>
      <c r="Q192" s="106"/>
      <c r="R192" s="106"/>
      <c r="S192" s="22"/>
      <c r="T192" s="22"/>
      <c r="U192" s="22"/>
      <c r="V192" s="293"/>
      <c r="W192" s="12"/>
      <c r="X192" s="30"/>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c r="BD192" s="293"/>
      <c r="BE192" s="293"/>
      <c r="BF192" s="293"/>
      <c r="BG192" s="22"/>
      <c r="BH192" s="22"/>
      <c r="BI192" s="22"/>
      <c r="BJ192" s="22"/>
      <c r="BK192" s="22"/>
      <c r="BL192" s="22"/>
      <c r="BM192" s="22"/>
      <c r="BN192" s="22"/>
    </row>
    <row r="193" spans="1:260" ht="18.75" customHeight="1">
      <c r="A193" s="65" t="s">
        <v>54</v>
      </c>
      <c r="B193" s="94"/>
      <c r="C193" s="66">
        <f>SUMPRODUCT(($I$172:$I$181="WP1")*($K$172:$K$181&lt;&gt;"")*($K$172:$K$181="fuori area / outside the area")*($O$172:$O$181))</f>
        <v>0</v>
      </c>
      <c r="D193" s="66">
        <f>SUMPRODUCT(($I$172:$I$181="WP1")*($K$172:$K$181&lt;&gt;"")*($K$172:$K$181="fuori area / outside the area")*($O$172:$O$181))</f>
        <v>0</v>
      </c>
      <c r="E193" s="66">
        <f t="shared" ref="E193:H193" si="29">SUMPRODUCT(($I$172:$I$181="WP1")*($K$172:$K$181&lt;&gt;"")*($K$172:$K$181="fuori area / outside the area")*($O$172:$O$181))</f>
        <v>0</v>
      </c>
      <c r="F193" s="66">
        <f t="shared" si="29"/>
        <v>0</v>
      </c>
      <c r="G193" s="66">
        <f t="shared" si="29"/>
        <v>0</v>
      </c>
      <c r="H193" s="66">
        <f t="shared" si="29"/>
        <v>0</v>
      </c>
      <c r="I193" s="66">
        <f>SUM(C193:H193)</f>
        <v>0</v>
      </c>
      <c r="J193" s="106"/>
      <c r="K193" s="106"/>
      <c r="L193" s="106"/>
      <c r="M193" s="106"/>
      <c r="N193" s="106"/>
      <c r="O193" s="106"/>
      <c r="P193" s="106"/>
      <c r="Q193" s="106"/>
      <c r="R193" s="106"/>
      <c r="S193" s="31"/>
      <c r="T193" s="31"/>
      <c r="U193" s="31"/>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c r="AS193" s="293"/>
      <c r="AT193" s="293"/>
      <c r="AU193" s="293"/>
      <c r="AV193" s="293"/>
      <c r="AW193" s="293"/>
      <c r="AX193" s="293"/>
      <c r="AY193" s="293"/>
      <c r="AZ193" s="293"/>
      <c r="BA193" s="293"/>
      <c r="BB193" s="293"/>
      <c r="BC193" s="293"/>
      <c r="BD193" s="293"/>
      <c r="BE193" s="293"/>
      <c r="BF193" s="293"/>
    </row>
    <row r="194" spans="1:260" s="49" customFormat="1" ht="47.25" customHeight="1">
      <c r="A194" s="65" t="s">
        <v>173</v>
      </c>
      <c r="B194" s="94"/>
      <c r="C194" s="66">
        <f>SUMPRODUCT(($I$172:$I$181="WP1")*($H$172:$H$181&lt;&gt;"")*($H$172:$H$181="SI/YES")*($O$172:$O$181))</f>
        <v>0</v>
      </c>
      <c r="D194" s="66">
        <f>SUMPRODUCT(($I$172:$I$181="WP2")*($H$172:$H$181&lt;&gt;"")*($H$172:$H$181="SI/YES")*($O$172:$O$181))</f>
        <v>0</v>
      </c>
      <c r="E194" s="66">
        <f>SUMPRODUCT(($I$172:$I$181="WP3")*($H$172:$H$181&lt;&gt;"")*($H$172:$H$181="SI/YES")*($O$172:$O$181))</f>
        <v>0</v>
      </c>
      <c r="F194" s="66">
        <f>SUMPRODUCT(($I$172:$I$181="WP4")*($H$172:$H$181&lt;&gt;"")*($H$172:$H$181="SI/YES")*($O$172:$O$181))</f>
        <v>0</v>
      </c>
      <c r="G194" s="66">
        <f>SUMPRODUCT(($I$172:$I$181="WP5")*($H$172:$H$181&lt;&gt;"")*($H$172:$H$181="SI/YES")*($O$172:$O$181))</f>
        <v>0</v>
      </c>
      <c r="H194" s="66">
        <f>SUMPRODUCT(($I$172:$I$181="WP6")*($H$172:$H$181&lt;&gt;"")*($H$172:$H$181="SI/YES")*($O$172:$O$181))</f>
        <v>0</v>
      </c>
      <c r="I194" s="102">
        <f>SUM(C194:H194)</f>
        <v>0</v>
      </c>
      <c r="J194" s="23"/>
      <c r="K194" s="23"/>
      <c r="L194" s="23"/>
      <c r="M194" s="23"/>
      <c r="N194" s="23"/>
      <c r="O194" s="23"/>
      <c r="P194" s="23"/>
      <c r="Q194" s="23"/>
      <c r="R194" s="23"/>
      <c r="S194" s="24"/>
      <c r="T194" s="24"/>
      <c r="U194" s="24"/>
      <c r="V194" s="24"/>
      <c r="W194" s="24"/>
      <c r="X194" s="24"/>
      <c r="Y194" s="24"/>
      <c r="Z194" s="24"/>
      <c r="AA194" s="24"/>
      <c r="AB194" s="24"/>
      <c r="AC194" s="24"/>
      <c r="AD194" s="24"/>
      <c r="AE194" s="293"/>
      <c r="AF194" s="293"/>
      <c r="AG194" s="293"/>
      <c r="AH194" s="293"/>
      <c r="AI194" s="293"/>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row>
    <row r="195" spans="1:260" s="49" customFormat="1" ht="16.5" customHeight="1">
      <c r="A195" s="23"/>
      <c r="B195" s="23"/>
      <c r="C195" s="23"/>
      <c r="D195" s="23"/>
      <c r="E195" s="23"/>
      <c r="F195" s="23"/>
      <c r="G195" s="23"/>
      <c r="H195" s="23"/>
      <c r="I195" s="23"/>
      <c r="J195" s="23"/>
      <c r="K195" s="23"/>
      <c r="L195" s="23"/>
      <c r="M195" s="23"/>
      <c r="N195" s="23"/>
      <c r="O195" s="23"/>
      <c r="P195" s="23"/>
      <c r="Q195" s="23"/>
      <c r="R195" s="23"/>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row>
    <row r="196" spans="1:260" ht="15" customHeight="1">
      <c r="A196" s="95" t="s">
        <v>146</v>
      </c>
      <c r="B196" s="21"/>
      <c r="C196" s="21"/>
      <c r="D196" s="21"/>
      <c r="E196" s="21"/>
      <c r="F196" s="21"/>
      <c r="G196" s="21"/>
      <c r="H196" s="21"/>
      <c r="I196" s="21"/>
      <c r="J196" s="21"/>
      <c r="K196" s="21"/>
      <c r="L196" s="21"/>
      <c r="M196" s="21"/>
      <c r="N196" s="21"/>
      <c r="O196" s="1"/>
      <c r="P196" s="1"/>
      <c r="Q196" s="1"/>
      <c r="R196" s="1"/>
    </row>
    <row r="197" spans="1:260" s="12" customFormat="1" ht="8.25" customHeight="1">
      <c r="A197" s="14"/>
      <c r="B197" s="14"/>
      <c r="C197" s="14"/>
      <c r="D197" s="14"/>
      <c r="E197" s="14"/>
      <c r="F197" s="14"/>
      <c r="G197" s="14"/>
      <c r="H197" s="14"/>
      <c r="I197" s="14"/>
      <c r="J197" s="14"/>
      <c r="K197" s="14"/>
      <c r="L197" s="14"/>
      <c r="M197" s="14"/>
      <c r="N197" s="14"/>
      <c r="O197" s="14"/>
      <c r="P197" s="14"/>
      <c r="Q197" s="14"/>
      <c r="R197" s="14"/>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row>
    <row r="198" spans="1:260" s="39" customFormat="1" ht="112.5" customHeight="1">
      <c r="A198" s="372" t="s">
        <v>214</v>
      </c>
      <c r="B198" s="372"/>
      <c r="C198" s="372"/>
      <c r="D198" s="372"/>
      <c r="E198" s="372"/>
      <c r="F198" s="372"/>
      <c r="G198" s="372"/>
      <c r="H198" s="372"/>
      <c r="I198" s="372"/>
      <c r="J198" s="372"/>
      <c r="K198" s="372"/>
      <c r="L198" s="372"/>
      <c r="M198" s="372"/>
      <c r="N198" s="372"/>
      <c r="O198" s="372"/>
      <c r="P198" s="1"/>
      <c r="Q198" s="1"/>
      <c r="R198" s="298"/>
      <c r="IZ198" s="2"/>
    </row>
    <row r="199" spans="1:260" ht="19.5" customHeight="1">
      <c r="A199" s="361" t="s">
        <v>147</v>
      </c>
      <c r="B199" s="361" t="s">
        <v>28</v>
      </c>
      <c r="C199" s="361"/>
      <c r="D199" s="361"/>
      <c r="E199" s="362" t="s">
        <v>142</v>
      </c>
      <c r="F199" s="362"/>
      <c r="G199" s="362" t="s">
        <v>31</v>
      </c>
      <c r="H199" s="363" t="s">
        <v>139</v>
      </c>
      <c r="I199" s="363"/>
      <c r="J199" s="363"/>
      <c r="K199" s="363"/>
      <c r="L199" s="363"/>
      <c r="M199" s="363"/>
      <c r="N199" s="363"/>
      <c r="O199" s="363"/>
      <c r="P199" s="14"/>
      <c r="Q199" s="14"/>
      <c r="R199" s="11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93"/>
    </row>
    <row r="200" spans="1:260" ht="66.75" customHeight="1">
      <c r="A200" s="361"/>
      <c r="B200" s="361"/>
      <c r="C200" s="361"/>
      <c r="D200" s="361"/>
      <c r="E200" s="362"/>
      <c r="F200" s="362"/>
      <c r="G200" s="362"/>
      <c r="H200" s="297" t="s">
        <v>156</v>
      </c>
      <c r="I200" s="302" t="s">
        <v>123</v>
      </c>
      <c r="J200" s="295" t="s">
        <v>140</v>
      </c>
      <c r="K200" s="295" t="s">
        <v>32</v>
      </c>
      <c r="L200" s="302" t="s">
        <v>134</v>
      </c>
      <c r="M200" s="302" t="s">
        <v>135</v>
      </c>
      <c r="N200" s="302" t="s">
        <v>136</v>
      </c>
      <c r="O200" s="294" t="s">
        <v>126</v>
      </c>
      <c r="P200" s="1"/>
      <c r="Q200" s="1"/>
      <c r="R200" s="115"/>
      <c r="S200" s="25"/>
      <c r="V200" s="293"/>
      <c r="W200" s="25"/>
      <c r="X200" s="25"/>
      <c r="Y200" s="25"/>
      <c r="Z200" s="293"/>
      <c r="AA200" s="25"/>
      <c r="AB200" s="25"/>
      <c r="AC200" s="25"/>
      <c r="AD200" s="293"/>
      <c r="AE200" s="25"/>
      <c r="AF200" s="25"/>
      <c r="AG200" s="25"/>
      <c r="AH200" s="293"/>
      <c r="AI200" s="25"/>
      <c r="AJ200" s="25"/>
      <c r="AK200" s="25"/>
      <c r="AL200" s="293"/>
      <c r="AM200" s="25"/>
      <c r="AN200" s="25"/>
      <c r="AO200" s="25"/>
      <c r="AP200" s="293"/>
      <c r="AQ200" s="25"/>
      <c r="AR200" s="25"/>
      <c r="AS200" s="25"/>
      <c r="AT200" s="293"/>
      <c r="AU200" s="25"/>
      <c r="AV200" s="25"/>
      <c r="AW200" s="25"/>
      <c r="AX200" s="293"/>
      <c r="AY200" s="25"/>
      <c r="AZ200" s="25"/>
      <c r="BA200" s="25"/>
      <c r="BB200" s="293"/>
      <c r="BC200" s="25"/>
      <c r="BD200" s="25"/>
      <c r="BE200" s="25"/>
      <c r="BF200" s="293"/>
    </row>
    <row r="201" spans="1:260" ht="15" customHeight="1">
      <c r="A201" s="361"/>
      <c r="B201" s="359"/>
      <c r="C201" s="359"/>
      <c r="D201" s="359"/>
      <c r="E201" s="359"/>
      <c r="F201" s="359"/>
      <c r="G201" s="309"/>
      <c r="H201" s="305"/>
      <c r="I201" s="305"/>
      <c r="J201" s="305"/>
      <c r="K201" s="305"/>
      <c r="L201" s="305"/>
      <c r="M201" s="305"/>
      <c r="N201" s="306"/>
      <c r="O201" s="286">
        <f t="shared" ref="O201:O210" si="30">M201*N201</f>
        <v>0</v>
      </c>
      <c r="P201" s="14"/>
      <c r="Q201" s="14"/>
      <c r="R201" s="116"/>
      <c r="S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row>
    <row r="202" spans="1:260" ht="12.75" customHeight="1">
      <c r="A202" s="361"/>
      <c r="B202" s="359"/>
      <c r="C202" s="359"/>
      <c r="D202" s="359"/>
      <c r="E202" s="359"/>
      <c r="F202" s="359"/>
      <c r="G202" s="309"/>
      <c r="H202" s="305"/>
      <c r="I202" s="305"/>
      <c r="J202" s="305"/>
      <c r="K202" s="305"/>
      <c r="L202" s="305"/>
      <c r="M202" s="305"/>
      <c r="N202" s="306"/>
      <c r="O202" s="286">
        <f t="shared" si="30"/>
        <v>0</v>
      </c>
      <c r="P202" s="1"/>
      <c r="Q202" s="1"/>
      <c r="R202" s="116"/>
      <c r="S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row>
    <row r="203" spans="1:260" ht="15" customHeight="1">
      <c r="A203" s="361"/>
      <c r="B203" s="359"/>
      <c r="C203" s="359"/>
      <c r="D203" s="359"/>
      <c r="E203" s="359"/>
      <c r="F203" s="359"/>
      <c r="G203" s="309"/>
      <c r="H203" s="305"/>
      <c r="I203" s="305"/>
      <c r="J203" s="305"/>
      <c r="K203" s="305"/>
      <c r="L203" s="305"/>
      <c r="M203" s="305"/>
      <c r="N203" s="306"/>
      <c r="O203" s="286">
        <f>M203*N203</f>
        <v>0</v>
      </c>
      <c r="P203" s="14"/>
      <c r="Q203" s="14"/>
      <c r="R203" s="116"/>
      <c r="S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row>
    <row r="204" spans="1:260" ht="15" customHeight="1">
      <c r="A204" s="361"/>
      <c r="B204" s="359"/>
      <c r="C204" s="359"/>
      <c r="D204" s="359"/>
      <c r="E204" s="359"/>
      <c r="F204" s="359"/>
      <c r="G204" s="309"/>
      <c r="H204" s="305"/>
      <c r="I204" s="305"/>
      <c r="J204" s="305"/>
      <c r="K204" s="305"/>
      <c r="L204" s="305"/>
      <c r="M204" s="305"/>
      <c r="N204" s="306"/>
      <c r="O204" s="286">
        <f t="shared" si="30"/>
        <v>0</v>
      </c>
      <c r="P204" s="1"/>
      <c r="Q204" s="1"/>
      <c r="R204" s="116"/>
      <c r="S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row>
    <row r="205" spans="1:260" ht="15" customHeight="1">
      <c r="A205" s="361"/>
      <c r="B205" s="359"/>
      <c r="C205" s="359"/>
      <c r="D205" s="359"/>
      <c r="E205" s="359"/>
      <c r="F205" s="359"/>
      <c r="G205" s="309"/>
      <c r="H205" s="305"/>
      <c r="I205" s="305"/>
      <c r="J205" s="305"/>
      <c r="K205" s="305"/>
      <c r="L205" s="305"/>
      <c r="M205" s="305"/>
      <c r="N205" s="306"/>
      <c r="O205" s="286">
        <f t="shared" si="30"/>
        <v>0</v>
      </c>
      <c r="P205" s="14"/>
      <c r="Q205" s="14"/>
      <c r="R205" s="116"/>
      <c r="S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row>
    <row r="206" spans="1:260" ht="15" customHeight="1">
      <c r="A206" s="361"/>
      <c r="B206" s="359"/>
      <c r="C206" s="359"/>
      <c r="D206" s="359"/>
      <c r="E206" s="359"/>
      <c r="F206" s="359"/>
      <c r="G206" s="309"/>
      <c r="H206" s="305"/>
      <c r="I206" s="305"/>
      <c r="J206" s="305"/>
      <c r="K206" s="305"/>
      <c r="L206" s="305"/>
      <c r="M206" s="305"/>
      <c r="N206" s="306"/>
      <c r="O206" s="286">
        <f t="shared" si="30"/>
        <v>0</v>
      </c>
      <c r="P206" s="1"/>
      <c r="Q206" s="1"/>
      <c r="R206" s="116"/>
      <c r="S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row>
    <row r="207" spans="1:260" ht="15" customHeight="1">
      <c r="A207" s="361"/>
      <c r="B207" s="359"/>
      <c r="C207" s="359"/>
      <c r="D207" s="359"/>
      <c r="E207" s="359"/>
      <c r="F207" s="359"/>
      <c r="G207" s="309"/>
      <c r="H207" s="305"/>
      <c r="I207" s="305"/>
      <c r="J207" s="305"/>
      <c r="K207" s="305"/>
      <c r="L207" s="305"/>
      <c r="M207" s="305"/>
      <c r="N207" s="306"/>
      <c r="O207" s="286">
        <f t="shared" si="30"/>
        <v>0</v>
      </c>
      <c r="P207" s="14"/>
      <c r="Q207" s="14"/>
      <c r="R207" s="116"/>
      <c r="S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row>
    <row r="208" spans="1:260" ht="15" customHeight="1">
      <c r="A208" s="361"/>
      <c r="B208" s="359"/>
      <c r="C208" s="359"/>
      <c r="D208" s="359"/>
      <c r="E208" s="359"/>
      <c r="F208" s="359"/>
      <c r="G208" s="309"/>
      <c r="H208" s="305"/>
      <c r="I208" s="305"/>
      <c r="J208" s="305"/>
      <c r="K208" s="305"/>
      <c r="L208" s="305"/>
      <c r="M208" s="305"/>
      <c r="N208" s="306"/>
      <c r="O208" s="286">
        <f t="shared" si="30"/>
        <v>0</v>
      </c>
      <c r="P208" s="1"/>
      <c r="Q208" s="1"/>
      <c r="R208" s="116"/>
      <c r="S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row>
    <row r="209" spans="1:58" ht="15.75" customHeight="1">
      <c r="A209" s="361"/>
      <c r="B209" s="359"/>
      <c r="C209" s="359"/>
      <c r="D209" s="359"/>
      <c r="E209" s="359"/>
      <c r="F209" s="359"/>
      <c r="G209" s="309"/>
      <c r="H209" s="305"/>
      <c r="I209" s="305"/>
      <c r="J209" s="305"/>
      <c r="K209" s="305"/>
      <c r="L209" s="305"/>
      <c r="M209" s="305"/>
      <c r="N209" s="306"/>
      <c r="O209" s="286">
        <f t="shared" si="30"/>
        <v>0</v>
      </c>
      <c r="P209" s="14"/>
      <c r="Q209" s="14"/>
      <c r="R209" s="116"/>
      <c r="S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row>
    <row r="210" spans="1:58" ht="12.75" customHeight="1">
      <c r="A210" s="361"/>
      <c r="B210" s="359"/>
      <c r="C210" s="359"/>
      <c r="D210" s="359"/>
      <c r="E210" s="359"/>
      <c r="F210" s="359"/>
      <c r="G210" s="309"/>
      <c r="H210" s="305"/>
      <c r="I210" s="305"/>
      <c r="J210" s="305"/>
      <c r="K210" s="305"/>
      <c r="L210" s="305"/>
      <c r="M210" s="305"/>
      <c r="N210" s="306"/>
      <c r="O210" s="286">
        <f t="shared" si="30"/>
        <v>0</v>
      </c>
      <c r="P210" s="1"/>
      <c r="Q210" s="1"/>
      <c r="R210" s="116"/>
      <c r="S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row>
    <row r="211" spans="1:58" ht="17.25" customHeight="1">
      <c r="A211" s="65" t="s">
        <v>33</v>
      </c>
      <c r="B211" s="287"/>
      <c r="C211" s="287"/>
      <c r="D211" s="287"/>
      <c r="E211" s="287"/>
      <c r="F211" s="287"/>
      <c r="G211" s="287"/>
      <c r="H211" s="281"/>
      <c r="I211" s="287"/>
      <c r="J211" s="287"/>
      <c r="K211" s="287"/>
      <c r="L211" s="287"/>
      <c r="M211" s="287"/>
      <c r="N211" s="287"/>
      <c r="O211" s="284">
        <f>SUM(O201:O210)</f>
        <v>0</v>
      </c>
      <c r="P211" s="14"/>
      <c r="Q211" s="14"/>
      <c r="R211" s="113"/>
      <c r="S211" s="28"/>
      <c r="T211" s="27"/>
      <c r="U211" s="27"/>
      <c r="V211" s="28"/>
      <c r="W211" s="27"/>
      <c r="X211" s="27"/>
      <c r="Y211" s="28"/>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row>
    <row r="212" spans="1:58" ht="77.25" customHeight="1">
      <c r="A212" s="63"/>
      <c r="B212" s="294" t="str">
        <f t="shared" ref="B212:H212" si="31">B60</f>
        <v>WP0</v>
      </c>
      <c r="C212" s="294" t="str">
        <f t="shared" si="31"/>
        <v>WP1</v>
      </c>
      <c r="D212" s="294" t="str">
        <f t="shared" si="31"/>
        <v>WP2</v>
      </c>
      <c r="E212" s="294" t="str">
        <f t="shared" si="31"/>
        <v>WP3</v>
      </c>
      <c r="F212" s="294" t="str">
        <f t="shared" si="31"/>
        <v>WP4</v>
      </c>
      <c r="G212" s="294" t="str">
        <f t="shared" si="31"/>
        <v>WP5</v>
      </c>
      <c r="H212" s="294" t="str">
        <f t="shared" si="31"/>
        <v>WP6</v>
      </c>
      <c r="I212" s="294" t="s">
        <v>33</v>
      </c>
      <c r="J212" s="106"/>
      <c r="K212" s="106"/>
      <c r="L212" s="106"/>
      <c r="M212" s="106"/>
      <c r="N212" s="106"/>
      <c r="O212" s="106"/>
      <c r="P212" s="1"/>
      <c r="Q212" s="1"/>
      <c r="R212" s="106"/>
      <c r="V212" s="293"/>
      <c r="W212" s="12"/>
      <c r="X212" s="24"/>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c r="BD212" s="293"/>
      <c r="BE212" s="293"/>
      <c r="BF212" s="293"/>
    </row>
    <row r="213" spans="1:58" ht="13.5" customHeight="1">
      <c r="A213" s="294" t="str">
        <f t="shared" ref="A213:A220" si="32">A61</f>
        <v>P0</v>
      </c>
      <c r="B213" s="93"/>
      <c r="C213" s="93"/>
      <c r="D213" s="93"/>
      <c r="E213" s="93"/>
      <c r="F213" s="93"/>
      <c r="G213" s="93"/>
      <c r="H213" s="93"/>
      <c r="I213" s="93"/>
      <c r="J213" s="106"/>
      <c r="K213" s="106"/>
      <c r="L213" s="106"/>
      <c r="M213" s="106"/>
      <c r="N213" s="106"/>
      <c r="O213" s="106"/>
      <c r="P213" s="106"/>
      <c r="Q213" s="106"/>
      <c r="R213" s="106"/>
      <c r="V213" s="293"/>
      <c r="W213" s="12"/>
      <c r="X213" s="30"/>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3"/>
      <c r="AT213" s="293"/>
      <c r="AU213" s="293"/>
      <c r="AV213" s="293"/>
      <c r="AW213" s="293"/>
      <c r="AX213" s="293"/>
      <c r="AY213" s="293"/>
      <c r="AZ213" s="293"/>
      <c r="BA213" s="293"/>
      <c r="BB213" s="293"/>
      <c r="BC213" s="293"/>
      <c r="BD213" s="293"/>
      <c r="BE213" s="293"/>
      <c r="BF213" s="293"/>
    </row>
    <row r="214" spans="1:58" ht="13.5" customHeight="1">
      <c r="A214" s="294" t="str">
        <f t="shared" si="32"/>
        <v>P1</v>
      </c>
      <c r="B214" s="93"/>
      <c r="C214" s="64">
        <f>SUMPRODUCT(($J$201:$J$210="P1")*($I$201:$I$210&lt;&gt;"")*($I$201:$I$210="W1")*($O$201:$O$210))</f>
        <v>0</v>
      </c>
      <c r="D214" s="64">
        <f>SUMPRODUCT(($J$201:$J$210="P1")*($I$201:$I$210&lt;&gt;"")*($I$201:$I$210="WP2")*($O$201:$O$210))</f>
        <v>0</v>
      </c>
      <c r="E214" s="64">
        <f>SUMPRODUCT(($J$201:$J$210="P1")*($I$201:$I$210&lt;&gt;"")*($I$201:$I$210="WP3")*($O$201:$O$210))</f>
        <v>0</v>
      </c>
      <c r="F214" s="64">
        <f>SUMPRODUCT(($J$201:$J$210="P1")*($I$201:$I$210&lt;&gt;"")*($I$201:$I$210="WP4")*($O$201:$O$210))</f>
        <v>0</v>
      </c>
      <c r="G214" s="64">
        <f>SUMPRODUCT(($J$201:$J$210="P1")*($I$201:$I$210&lt;&gt;"")*($I$201:$I$210="WP5")*($O$201:$O$210))</f>
        <v>0</v>
      </c>
      <c r="H214" s="64">
        <f>SUMPRODUCT(($J$201:$J$210="P1")*($I$201:$I$210&lt;&gt;"")*($I$201:$I$210="WP6")*($O$201:$O$210))</f>
        <v>0</v>
      </c>
      <c r="I214" s="104">
        <f>SUM(C214:H214)</f>
        <v>0</v>
      </c>
      <c r="J214" s="106"/>
      <c r="K214" s="106"/>
      <c r="L214" s="106"/>
      <c r="M214" s="106"/>
      <c r="N214" s="106"/>
      <c r="O214" s="106"/>
      <c r="P214" s="106"/>
      <c r="Q214" s="106"/>
      <c r="R214" s="106"/>
      <c r="V214" s="293"/>
      <c r="W214" s="12"/>
      <c r="X214" s="30"/>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c r="BD214" s="293"/>
      <c r="BE214" s="293"/>
      <c r="BF214" s="293"/>
    </row>
    <row r="215" spans="1:58" ht="13.5" customHeight="1">
      <c r="A215" s="294" t="str">
        <f t="shared" si="32"/>
        <v>P2</v>
      </c>
      <c r="B215" s="93"/>
      <c r="C215" s="64">
        <f>SUMPRODUCT(($J$201:$J$210="P2")*($I$201:$I$210&lt;&gt;"")*($I$201:$I$210="WP1")*($O$201:$O$210))</f>
        <v>0</v>
      </c>
      <c r="D215" s="64">
        <f>SUMPRODUCT(($J$201:$J$210="P2")*($I$201:$I$210&lt;&gt;"")*($I$201:$I$210="WP2")*($O$201:$O$210))</f>
        <v>0</v>
      </c>
      <c r="E215" s="64">
        <f>SUMPRODUCT(($J$201:$J$210="P2")*($I$201:$I$210&lt;&gt;"")*($I$201:$I$210="WP3")*($O$201:$O$210))</f>
        <v>0</v>
      </c>
      <c r="F215" s="64">
        <f>SUMPRODUCT(($J$201:$J$210="P2")*($I$201:$I$210&lt;&gt;"")*($I$201:$I$210="WP4")*($O$201:$O$210))</f>
        <v>0</v>
      </c>
      <c r="G215" s="64">
        <f>SUMPRODUCT(($J$201:$J$210="P2")*($I$201:$I$210&lt;&gt;"")*($I$201:$I$210="WP5")*($O$201:$O$210))</f>
        <v>0</v>
      </c>
      <c r="H215" s="64">
        <f>SUMPRODUCT(($J$201:$J$210="P2")*($I$201:$I$210&lt;&gt;"")*($I$201:$I$210="WP6")*($O$201:$O$210))</f>
        <v>0</v>
      </c>
      <c r="I215" s="104">
        <f t="shared" ref="I215:I220" si="33">SUM(C215:H215)</f>
        <v>0</v>
      </c>
      <c r="J215" s="106"/>
      <c r="K215" s="106"/>
      <c r="L215" s="106"/>
      <c r="M215" s="106"/>
      <c r="N215" s="358" t="str">
        <f>IF(I221=O211,"OK","ERRORE - Seleziona una delle opzioni WP e/o Periodo per ogni voce di spesa / ERROR -  Select one of the option WP and/or Period per each single budget line!")</f>
        <v>OK</v>
      </c>
      <c r="O215" s="358"/>
      <c r="P215" s="106"/>
      <c r="Q215" s="106"/>
      <c r="R215" s="106"/>
      <c r="V215" s="293"/>
      <c r="W215" s="12"/>
      <c r="X215" s="30"/>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3"/>
      <c r="AV215" s="293"/>
      <c r="AW215" s="293"/>
      <c r="AX215" s="293"/>
      <c r="AY215" s="293"/>
      <c r="AZ215" s="293"/>
      <c r="BA215" s="293"/>
      <c r="BB215" s="293"/>
      <c r="BC215" s="293"/>
      <c r="BD215" s="293"/>
      <c r="BE215" s="293"/>
      <c r="BF215" s="293"/>
    </row>
    <row r="216" spans="1:58" ht="13.5" customHeight="1">
      <c r="A216" s="294" t="str">
        <f t="shared" si="32"/>
        <v>P3</v>
      </c>
      <c r="B216" s="93"/>
      <c r="C216" s="64">
        <f>SUMPRODUCT(($J$201:$J$210="P3")*($I$201:$I$210&lt;&gt;"")*($I$201:$I$210="WP1")*($O$201:$O$210))</f>
        <v>0</v>
      </c>
      <c r="D216" s="64">
        <f>SUMPRODUCT(($J$201:$J$210="P3")*($I$201:$I$210&lt;&gt;"")*($I$201:$I$210="WP2")*($O$201:$O$210))</f>
        <v>0</v>
      </c>
      <c r="E216" s="64">
        <f>SUMPRODUCT(($J$201:$J$210="P3")*($I$201:$I$210&lt;&gt;"")*($I$201:$I$210="WP3")*($O$201:$O$210))</f>
        <v>0</v>
      </c>
      <c r="F216" s="64">
        <f>SUMPRODUCT(($J$201:$J$210="P3")*($I$201:$I$210&lt;&gt;"")*($I$201:$I$210="WP4")*($O$201:$O$210))</f>
        <v>0</v>
      </c>
      <c r="G216" s="64">
        <f>SUMPRODUCT(($J$201:$J$210="P3")*($I$201:$I$210&lt;&gt;"")*($I$201:$I$210="WP5")*($O$201:$O$210))</f>
        <v>0</v>
      </c>
      <c r="H216" s="64">
        <f>SUMPRODUCT(($J$201:$J$210="P3")*($I$201:$I$210&lt;&gt;"")*($I$201:$I$210="WP6")*($O$201:$O$210))</f>
        <v>0</v>
      </c>
      <c r="I216" s="104">
        <f t="shared" si="33"/>
        <v>0</v>
      </c>
      <c r="J216" s="106"/>
      <c r="K216" s="106"/>
      <c r="L216" s="106"/>
      <c r="M216" s="106"/>
      <c r="N216" s="358"/>
      <c r="O216" s="358"/>
      <c r="P216" s="106"/>
      <c r="Q216" s="106"/>
      <c r="R216" s="106"/>
      <c r="V216" s="293"/>
      <c r="W216" s="12"/>
      <c r="X216" s="30"/>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row>
    <row r="217" spans="1:58" ht="13.5" customHeight="1">
      <c r="A217" s="294" t="str">
        <f t="shared" si="32"/>
        <v>P4</v>
      </c>
      <c r="B217" s="93"/>
      <c r="C217" s="64">
        <f>SUMPRODUCT(($J$201:$J$210="P4")*($I$201:$I$210&lt;&gt;"")*($I$201:$I$210="WP1")*($O$201:$O$210))</f>
        <v>0</v>
      </c>
      <c r="D217" s="64">
        <f>SUMPRODUCT(($J$201:$J$210="P4")*($I$201:$I$210&lt;&gt;"")*($I$201:$I$210="WP2")*($O$201:$O$210))</f>
        <v>0</v>
      </c>
      <c r="E217" s="64">
        <f>SUMPRODUCT(($J$201:$J$210="P4")*($I$201:$I$210&lt;&gt;"")*($I$201:$I$210="WP3")*($O$201:$O$210))</f>
        <v>0</v>
      </c>
      <c r="F217" s="64">
        <f>SUMPRODUCT(($J$201:$J$210="P4")*($I$201:$I$210&lt;&gt;"")*($I$201:$I$210="WP4")*($O$201:$O$210))</f>
        <v>0</v>
      </c>
      <c r="G217" s="64">
        <f>SUMPRODUCT(($J$201:$J$210="P4")*($I$201:$I$210&lt;&gt;"")*($I$201:$I$210="WP5")*($O$201:$O$210))</f>
        <v>0</v>
      </c>
      <c r="H217" s="64">
        <f>SUMPRODUCT(($J$201:$J$210="P4")*($I$201:$I$210&lt;&gt;"")*($I$201:$I$210="WP6")*($O$201:$O$210))</f>
        <v>0</v>
      </c>
      <c r="I217" s="104">
        <f t="shared" si="33"/>
        <v>0</v>
      </c>
      <c r="J217" s="106"/>
      <c r="K217" s="106"/>
      <c r="L217" s="106"/>
      <c r="M217" s="106"/>
      <c r="N217" s="358"/>
      <c r="O217" s="358"/>
      <c r="P217" s="106"/>
      <c r="Q217" s="106"/>
      <c r="R217" s="106"/>
      <c r="V217" s="293"/>
      <c r="W217" s="12"/>
      <c r="X217" s="30"/>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row>
    <row r="218" spans="1:58" ht="13.5" customHeight="1">
      <c r="A218" s="294" t="str">
        <f t="shared" si="32"/>
        <v>P5</v>
      </c>
      <c r="B218" s="93"/>
      <c r="C218" s="64">
        <f>SUMPRODUCT(($J$201:$J$210="P5")*($I$201:$I$210&lt;&gt;"")*($I$201:$I$210="WP1")*($O$201:$O$210))</f>
        <v>0</v>
      </c>
      <c r="D218" s="64">
        <f>SUMPRODUCT(($J$201:$J$210="P5")*($I$201:$I$210&lt;&gt;"")*($I$201:$I$210="WP2")*($O$201:$O$210))</f>
        <v>0</v>
      </c>
      <c r="E218" s="64">
        <f>SUMPRODUCT(($J$201:$J$210="P5")*($I$201:$I$210&lt;&gt;"")*($I$201:$I$210="WP3")*($O$201:$O$210))</f>
        <v>0</v>
      </c>
      <c r="F218" s="64">
        <f>SUMPRODUCT(($J$201:$J$210="P5")*($I$201:$I$210&lt;&gt;"")*($I$201:$I$210="WP4")*($O$201:$O$210))</f>
        <v>0</v>
      </c>
      <c r="G218" s="64">
        <f>SUMPRODUCT(($J$201:$J$210="P5")*($I$201:$I$210&lt;&gt;"")*($I$201:$I$210="WP5")*($O$201:$O$210))</f>
        <v>0</v>
      </c>
      <c r="H218" s="64">
        <f>SUMPRODUCT(($J$201:$J$210="P5")*($I$201:$I$210&lt;&gt;"")*($I$201:$I$210="WP6")*($O$201:$O$210))</f>
        <v>0</v>
      </c>
      <c r="I218" s="104">
        <f t="shared" si="33"/>
        <v>0</v>
      </c>
      <c r="J218" s="106"/>
      <c r="K218" s="106"/>
      <c r="L218" s="106"/>
      <c r="M218" s="106"/>
      <c r="N218" s="358"/>
      <c r="O218" s="358"/>
      <c r="P218" s="106"/>
      <c r="Q218" s="106"/>
      <c r="R218" s="106"/>
      <c r="V218" s="293"/>
      <c r="W218" s="12"/>
      <c r="X218" s="30"/>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row>
    <row r="219" spans="1:58" ht="13.5" customHeight="1">
      <c r="A219" s="294" t="str">
        <f t="shared" si="32"/>
        <v>P6</v>
      </c>
      <c r="B219" s="93"/>
      <c r="C219" s="64">
        <f>SUMPRODUCT(($J$201:$J$210="P6")*($I$201:$I$210&lt;&gt;"")*($I$201:$I$210="WP1")*($O$201:$O$210))</f>
        <v>0</v>
      </c>
      <c r="D219" s="64">
        <f>SUMPRODUCT(($J$201:$J$210="P6")*($I$201:$I$210&lt;&gt;"")*($I$201:$I$210="WP2")*($O$201:$O$210))</f>
        <v>0</v>
      </c>
      <c r="E219" s="64">
        <f>SUMPRODUCT(($J$201:$J$210="P6")*($I$201:$I$210&lt;&gt;"")*($I$201:$I$210="WP3")*($O$201:$O$210))</f>
        <v>0</v>
      </c>
      <c r="F219" s="64">
        <f>SUMPRODUCT(($J$201:$J$210="P6")*($I$201:$I$210&lt;&gt;"")*($I$201:$I$210="WP4")*($O$201:$O$210))</f>
        <v>0</v>
      </c>
      <c r="G219" s="64">
        <f>SUMPRODUCT(($J$201:$J$210="P6")*($I$201:$I$210&lt;&gt;"")*($I$201:$I$210="WP5")*($O$201:$O$210))</f>
        <v>0</v>
      </c>
      <c r="H219" s="64">
        <f>SUMPRODUCT(($J$201:$J$210="P6")*($I$201:$I$210&lt;&gt;"")*($I$201:$I$210="WP6")*($O$201:$O$210))</f>
        <v>0</v>
      </c>
      <c r="I219" s="104">
        <f t="shared" si="33"/>
        <v>0</v>
      </c>
      <c r="J219" s="106"/>
      <c r="K219" s="106"/>
      <c r="L219" s="106"/>
      <c r="M219" s="106"/>
      <c r="N219" s="358"/>
      <c r="O219" s="358"/>
      <c r="P219" s="106"/>
      <c r="Q219" s="106"/>
      <c r="R219" s="106"/>
      <c r="V219" s="293"/>
      <c r="W219" s="12"/>
      <c r="X219" s="30"/>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row>
    <row r="220" spans="1:58" ht="13.5" customHeight="1">
      <c r="A220" s="294" t="str">
        <f t="shared" si="32"/>
        <v>P7</v>
      </c>
      <c r="B220" s="93"/>
      <c r="C220" s="64">
        <f>SUMPRODUCT(($J$201:$J$210="P7")*($I$201:$I$210&lt;&gt;"")*($I$201:$I$210="WP1")*($O$201:$O$210))</f>
        <v>0</v>
      </c>
      <c r="D220" s="64">
        <f>SUMPRODUCT(($J$201:$J$210="P7")*($I$201:$I$210&lt;&gt;"")*($I$201:$I$210="WP2")*($O$201:$O$210))</f>
        <v>0</v>
      </c>
      <c r="E220" s="64">
        <f>SUMPRODUCT(($J$201:$J$210="P7")*($I$201:$I$210&lt;&gt;"")*($I$201:$I$210="WP3")*($O$201:$O$210))</f>
        <v>0</v>
      </c>
      <c r="F220" s="64">
        <f>SUMPRODUCT(($J$201:$J$210="P7")*($I$201:$I$210&lt;&gt;"")*($I$201:$I$210="WP4")*($O$201:$O$210))</f>
        <v>0</v>
      </c>
      <c r="G220" s="64">
        <f>SUMPRODUCT(($J$201:$J$210="P7")*($I$201:$I$210&lt;&gt;"")*($I$201:$I$210="WP5")*($O$201:$O$210))</f>
        <v>0</v>
      </c>
      <c r="H220" s="64">
        <f>SUMPRODUCT(($J$201:$J$210="P7")*($I$201:$I$210&lt;&gt;"")*($I$201:$I$210="WP6")*($O$201:$O$210))</f>
        <v>0</v>
      </c>
      <c r="I220" s="104">
        <f t="shared" si="33"/>
        <v>0</v>
      </c>
      <c r="J220" s="106"/>
      <c r="K220" s="106"/>
      <c r="L220" s="106"/>
      <c r="M220" s="106"/>
      <c r="N220" s="358"/>
      <c r="O220" s="358"/>
      <c r="P220" s="106"/>
      <c r="Q220" s="106"/>
      <c r="R220" s="106"/>
      <c r="V220" s="293"/>
      <c r="W220" s="12"/>
      <c r="X220" s="30"/>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c r="BD220" s="293"/>
      <c r="BE220" s="293"/>
      <c r="BF220" s="293"/>
    </row>
    <row r="221" spans="1:58" ht="13.5" customHeight="1">
      <c r="A221" s="65" t="s">
        <v>33</v>
      </c>
      <c r="B221" s="94"/>
      <c r="C221" s="66">
        <f>SUM(C$214:C$220)</f>
        <v>0</v>
      </c>
      <c r="D221" s="66">
        <f t="shared" ref="D221:H221" si="34">SUM(D$214:D$220)</f>
        <v>0</v>
      </c>
      <c r="E221" s="66">
        <f t="shared" si="34"/>
        <v>0</v>
      </c>
      <c r="F221" s="66">
        <f t="shared" si="34"/>
        <v>0</v>
      </c>
      <c r="G221" s="66">
        <f t="shared" si="34"/>
        <v>0</v>
      </c>
      <c r="H221" s="66">
        <f t="shared" si="34"/>
        <v>0</v>
      </c>
      <c r="I221" s="66">
        <f>SUM(I$213:I$220)</f>
        <v>0</v>
      </c>
      <c r="J221" s="106"/>
      <c r="K221" s="106"/>
      <c r="L221" s="106"/>
      <c r="M221" s="106"/>
      <c r="N221" s="358"/>
      <c r="O221" s="358"/>
      <c r="P221" s="106"/>
      <c r="Q221" s="106"/>
      <c r="R221" s="106"/>
      <c r="V221" s="293"/>
      <c r="W221" s="12"/>
      <c r="X221" s="30"/>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row>
    <row r="222" spans="1:58" ht="18.75" customHeight="1">
      <c r="A222" s="65" t="s">
        <v>54</v>
      </c>
      <c r="B222" s="94"/>
      <c r="C222" s="66">
        <f>SUMPRODUCT(($I$201:$I$210="WP1")*($K$201:$K$210&lt;&gt;"")*($K$201:$K$210="fuori area / outside the area")*($O$201:$O$210))</f>
        <v>0</v>
      </c>
      <c r="D222" s="66">
        <f>SUMPRODUCT(($I$201:$I$210="WP2")*($K$201:$K$210&lt;&gt;"")*($K$201:$K$210="fuori area / outside the area")*($O$201:$O$210))</f>
        <v>0</v>
      </c>
      <c r="E222" s="66">
        <f>SUMPRODUCT(($I$201:$I$210="WP3")*($K$201:$K$210&lt;&gt;"")*($K$201:$K$210="fuori area / outside the area")*($O$201:$O$210))</f>
        <v>0</v>
      </c>
      <c r="F222" s="66">
        <f>SUMPRODUCT(($I$201:$I$210="WP4")*($K$201:$K$210&lt;&gt;"")*($K$201:$K$210="fuori area / outside the area")*($O$201:$O$210))</f>
        <v>0</v>
      </c>
      <c r="G222" s="66">
        <f>SUMPRODUCT(($I$201:$I$210="WP5")*($K$201:$K$210&lt;&gt;"")*($K$201:$K$210="fuori area / outside the area")*($O$201:$O$210))</f>
        <v>0</v>
      </c>
      <c r="H222" s="66">
        <f>SUMPRODUCT(($I$201:$I$210="WP6")*($K$201:$K$210&lt;&gt;"")*($K$201:$K$210="fuori area / outside the area")*($O$201:$O$210))</f>
        <v>0</v>
      </c>
      <c r="I222" s="66">
        <f>SUM(C222:H222)</f>
        <v>0</v>
      </c>
      <c r="J222" s="106"/>
      <c r="K222" s="106"/>
      <c r="L222" s="106"/>
      <c r="M222" s="106"/>
      <c r="N222" s="106"/>
      <c r="O222" s="106"/>
      <c r="P222" s="106"/>
      <c r="Q222" s="106"/>
      <c r="R222" s="106"/>
      <c r="S222" s="31"/>
      <c r="T222" s="31"/>
      <c r="U222" s="31"/>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row>
    <row r="223" spans="1:58" s="49" customFormat="1" ht="39.75" customHeight="1">
      <c r="A223" s="65" t="s">
        <v>173</v>
      </c>
      <c r="B223" s="94"/>
      <c r="C223" s="66">
        <f>SUMPRODUCT(($I$201:$I$210="WP1")*($H$201:$H$210&lt;&gt;"")*($H$201:$H$210="SI/YES")*($O$201:$O$210))</f>
        <v>0</v>
      </c>
      <c r="D223" s="66">
        <f>SUMPRODUCT(($I$201:$I$210="WP2")*($H$201:$H$210&lt;&gt;"")*($H$201:$H$210="SI/YES")*($O$201:$O$210))</f>
        <v>0</v>
      </c>
      <c r="E223" s="66">
        <f>SUMPRODUCT(($I$201:$I$210="WP3")*($H$201:$H$210&lt;&gt;"")*($H$201:$H$210="SI/YES")*($O$201:$O$210))</f>
        <v>0</v>
      </c>
      <c r="F223" s="66">
        <f>SUMPRODUCT(($I$201:$I$210="WP4")*($H$201:$H$210&lt;&gt;"")*($H$201:$H$210="SI/YES")*($O$201:$O$210))</f>
        <v>0</v>
      </c>
      <c r="G223" s="66">
        <f>SUMPRODUCT(($I$201:$I$210="WP5")*($H$201:$H$210&lt;&gt;"")*($H$201:$H$210="SI/YES")*($O$201:$O$210))</f>
        <v>0</v>
      </c>
      <c r="H223" s="66">
        <f>SUMPRODUCT(($I$201:$I$210="WP6")*($H$201:$H$210&lt;&gt;"")*($H$201:$H$210="SI/YES")*($O$201:$O$210))</f>
        <v>0</v>
      </c>
      <c r="I223" s="102">
        <f>SUM(C223:H223)</f>
        <v>0</v>
      </c>
      <c r="J223" s="14"/>
      <c r="K223" s="14"/>
      <c r="L223" s="14"/>
      <c r="M223" s="14"/>
      <c r="N223" s="14"/>
      <c r="O223" s="14"/>
      <c r="P223" s="14"/>
      <c r="Q223" s="14"/>
      <c r="R223" s="14"/>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row>
    <row r="224" spans="1:58" s="49" customFormat="1" ht="16.5" customHeight="1">
      <c r="A224" s="14"/>
      <c r="B224" s="14"/>
      <c r="C224" s="14"/>
      <c r="D224" s="14"/>
      <c r="E224" s="14"/>
      <c r="F224" s="14"/>
      <c r="G224" s="14"/>
      <c r="H224" s="14"/>
      <c r="I224" s="14"/>
      <c r="J224" s="14"/>
      <c r="K224" s="14"/>
      <c r="L224" s="14"/>
      <c r="M224" s="14"/>
      <c r="N224" s="14"/>
      <c r="O224" s="14"/>
      <c r="P224" s="14"/>
      <c r="Q224" s="14"/>
      <c r="R224" s="14"/>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row>
    <row r="225" spans="1:260" ht="16.5" customHeight="1">
      <c r="A225" s="95" t="s">
        <v>148</v>
      </c>
      <c r="B225" s="21"/>
      <c r="C225" s="21"/>
      <c r="D225" s="21"/>
      <c r="E225" s="21"/>
      <c r="F225" s="21"/>
      <c r="G225" s="21"/>
      <c r="H225" s="21"/>
      <c r="I225" s="21"/>
      <c r="J225" s="21"/>
      <c r="K225" s="21"/>
      <c r="L225" s="21"/>
      <c r="M225" s="21"/>
      <c r="N225" s="21"/>
      <c r="O225" s="1"/>
      <c r="P225" s="1"/>
      <c r="Q225" s="1"/>
      <c r="R225" s="1"/>
    </row>
    <row r="226" spans="1:260" s="39" customFormat="1" ht="6.75" customHeight="1">
      <c r="A226" s="34"/>
      <c r="B226" s="34"/>
      <c r="C226" s="34"/>
      <c r="D226" s="34"/>
      <c r="E226" s="34"/>
      <c r="F226" s="34"/>
      <c r="G226" s="34"/>
      <c r="H226" s="34"/>
      <c r="I226" s="34"/>
      <c r="J226" s="34"/>
      <c r="K226" s="34"/>
      <c r="L226" s="34"/>
      <c r="M226" s="34"/>
      <c r="N226" s="34"/>
      <c r="O226" s="34"/>
      <c r="P226" s="34"/>
      <c r="Q226" s="34"/>
      <c r="R226" s="34"/>
      <c r="IZ226" s="2"/>
    </row>
    <row r="227" spans="1:260" s="39" customFormat="1" ht="36" customHeight="1">
      <c r="A227" s="381" t="s">
        <v>175</v>
      </c>
      <c r="B227" s="381"/>
      <c r="C227" s="381"/>
      <c r="D227" s="381"/>
      <c r="E227" s="381"/>
      <c r="F227" s="381"/>
      <c r="G227" s="381"/>
      <c r="H227" s="381"/>
      <c r="I227" s="381"/>
      <c r="J227" s="381"/>
      <c r="K227" s="381"/>
      <c r="L227" s="381"/>
      <c r="M227" s="381"/>
      <c r="N227" s="381"/>
      <c r="O227" s="381"/>
      <c r="P227" s="298"/>
      <c r="Q227" s="298"/>
      <c r="R227" s="298"/>
      <c r="IZ227" s="2"/>
    </row>
    <row r="228" spans="1:260" ht="24" customHeight="1">
      <c r="A228" s="361" t="s">
        <v>149</v>
      </c>
      <c r="B228" s="364" t="s">
        <v>28</v>
      </c>
      <c r="C228" s="365"/>
      <c r="D228" s="365"/>
      <c r="E228" s="365"/>
      <c r="F228" s="366"/>
      <c r="G228" s="362" t="s">
        <v>31</v>
      </c>
      <c r="H228" s="363" t="s">
        <v>139</v>
      </c>
      <c r="I228" s="363"/>
      <c r="J228" s="363"/>
      <c r="K228" s="363"/>
      <c r="L228" s="363"/>
      <c r="M228" s="363"/>
      <c r="N228" s="363"/>
      <c r="O228" s="363"/>
      <c r="P228" s="1"/>
      <c r="Q228" s="114"/>
      <c r="R228" s="114"/>
      <c r="S228" s="24"/>
      <c r="T228" s="24"/>
      <c r="U228" s="24"/>
      <c r="V228" s="360"/>
      <c r="W228" s="360"/>
      <c r="X228" s="360"/>
      <c r="Y228" s="360"/>
      <c r="Z228" s="360"/>
      <c r="AA228" s="360"/>
      <c r="AB228" s="360"/>
      <c r="AC228" s="360"/>
      <c r="AD228" s="360"/>
      <c r="AE228" s="360"/>
      <c r="AF228" s="360"/>
      <c r="AG228" s="360"/>
      <c r="AH228" s="360"/>
      <c r="AI228" s="360"/>
      <c r="AJ228" s="360"/>
      <c r="AK228" s="360"/>
      <c r="AL228" s="360"/>
      <c r="AM228" s="360"/>
      <c r="AN228" s="360"/>
      <c r="AO228" s="360"/>
      <c r="AP228" s="360"/>
      <c r="AQ228" s="360"/>
      <c r="AR228" s="360"/>
      <c r="AS228" s="360"/>
      <c r="AT228" s="360"/>
      <c r="AU228" s="360"/>
      <c r="AV228" s="360"/>
      <c r="AW228" s="360"/>
      <c r="AX228" s="360"/>
      <c r="AY228" s="360"/>
      <c r="AZ228" s="360"/>
      <c r="BA228" s="360"/>
      <c r="BB228" s="360"/>
      <c r="BC228" s="360"/>
      <c r="BD228" s="360"/>
      <c r="BE228" s="360"/>
      <c r="BF228" s="360"/>
    </row>
    <row r="229" spans="1:260" ht="67.5" customHeight="1">
      <c r="A229" s="361"/>
      <c r="B229" s="367"/>
      <c r="C229" s="368"/>
      <c r="D229" s="368"/>
      <c r="E229" s="368"/>
      <c r="F229" s="369"/>
      <c r="G229" s="362"/>
      <c r="H229" s="297" t="s">
        <v>156</v>
      </c>
      <c r="I229" s="302" t="s">
        <v>123</v>
      </c>
      <c r="J229" s="295" t="s">
        <v>140</v>
      </c>
      <c r="K229" s="295" t="s">
        <v>32</v>
      </c>
      <c r="L229" s="302" t="s">
        <v>134</v>
      </c>
      <c r="M229" s="302" t="s">
        <v>135</v>
      </c>
      <c r="N229" s="302" t="s">
        <v>136</v>
      </c>
      <c r="O229" s="294" t="s">
        <v>126</v>
      </c>
      <c r="P229" s="1"/>
      <c r="Q229" s="115"/>
      <c r="R229" s="115"/>
      <c r="S229" s="25"/>
      <c r="V229" s="293"/>
      <c r="W229" s="25"/>
      <c r="X229" s="25"/>
      <c r="Y229" s="25"/>
      <c r="Z229" s="293"/>
      <c r="AA229" s="25"/>
      <c r="AB229" s="25"/>
      <c r="AC229" s="25"/>
      <c r="AD229" s="293"/>
      <c r="AE229" s="25"/>
      <c r="AF229" s="25"/>
      <c r="AG229" s="25"/>
      <c r="AH229" s="293"/>
      <c r="AI229" s="25"/>
      <c r="AJ229" s="25"/>
      <c r="AK229" s="25"/>
      <c r="AL229" s="293"/>
      <c r="AM229" s="25"/>
      <c r="AN229" s="25"/>
      <c r="AO229" s="25"/>
      <c r="AP229" s="293"/>
      <c r="AQ229" s="25"/>
      <c r="AR229" s="25"/>
      <c r="AS229" s="25"/>
      <c r="AT229" s="293"/>
      <c r="AU229" s="25"/>
      <c r="AV229" s="25"/>
      <c r="AW229" s="25"/>
      <c r="AX229" s="293"/>
      <c r="AY229" s="25"/>
      <c r="AZ229" s="25"/>
      <c r="BA229" s="25"/>
      <c r="BB229" s="293"/>
      <c r="BC229" s="25"/>
      <c r="BD229" s="25"/>
      <c r="BE229" s="25"/>
      <c r="BF229" s="360"/>
    </row>
    <row r="230" spans="1:260" ht="15" customHeight="1">
      <c r="A230" s="361"/>
      <c r="B230" s="359"/>
      <c r="C230" s="359"/>
      <c r="D230" s="359"/>
      <c r="E230" s="359"/>
      <c r="F230" s="359"/>
      <c r="G230" s="309"/>
      <c r="H230" s="305"/>
      <c r="I230" s="305"/>
      <c r="J230" s="305"/>
      <c r="K230" s="305"/>
      <c r="L230" s="305"/>
      <c r="M230" s="305"/>
      <c r="N230" s="306"/>
      <c r="O230" s="286">
        <f t="shared" ref="O230:O239" si="35">M230*N230</f>
        <v>0</v>
      </c>
      <c r="P230" s="1"/>
      <c r="Q230" s="116"/>
      <c r="R230" s="116"/>
      <c r="S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row>
    <row r="231" spans="1:260" ht="16.5" customHeight="1">
      <c r="A231" s="361"/>
      <c r="B231" s="359"/>
      <c r="C231" s="359"/>
      <c r="D231" s="359"/>
      <c r="E231" s="359"/>
      <c r="F231" s="359"/>
      <c r="G231" s="309"/>
      <c r="H231" s="305"/>
      <c r="I231" s="305"/>
      <c r="J231" s="305"/>
      <c r="K231" s="305"/>
      <c r="L231" s="305"/>
      <c r="M231" s="305"/>
      <c r="N231" s="306"/>
      <c r="O231" s="286">
        <f t="shared" si="35"/>
        <v>0</v>
      </c>
      <c r="P231" s="1"/>
      <c r="Q231" s="116"/>
      <c r="R231" s="116"/>
      <c r="S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row>
    <row r="232" spans="1:260" ht="15" customHeight="1">
      <c r="A232" s="361"/>
      <c r="B232" s="359"/>
      <c r="C232" s="359"/>
      <c r="D232" s="359"/>
      <c r="E232" s="359"/>
      <c r="F232" s="359"/>
      <c r="G232" s="309"/>
      <c r="H232" s="305"/>
      <c r="I232" s="305"/>
      <c r="J232" s="305"/>
      <c r="K232" s="305"/>
      <c r="L232" s="305"/>
      <c r="M232" s="305"/>
      <c r="N232" s="306"/>
      <c r="O232" s="286">
        <f t="shared" si="35"/>
        <v>0</v>
      </c>
      <c r="P232" s="1"/>
      <c r="Q232" s="116"/>
      <c r="R232" s="116"/>
      <c r="S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row>
    <row r="233" spans="1:260" ht="15" customHeight="1">
      <c r="A233" s="361"/>
      <c r="B233" s="359"/>
      <c r="C233" s="359"/>
      <c r="D233" s="359"/>
      <c r="E233" s="359"/>
      <c r="F233" s="359"/>
      <c r="G233" s="309"/>
      <c r="H233" s="305"/>
      <c r="I233" s="305"/>
      <c r="J233" s="305"/>
      <c r="K233" s="305"/>
      <c r="L233" s="305"/>
      <c r="M233" s="305"/>
      <c r="N233" s="306"/>
      <c r="O233" s="286">
        <f t="shared" si="35"/>
        <v>0</v>
      </c>
      <c r="P233" s="1"/>
      <c r="Q233" s="116"/>
      <c r="R233" s="116"/>
      <c r="S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row>
    <row r="234" spans="1:260" ht="15" customHeight="1">
      <c r="A234" s="361"/>
      <c r="B234" s="359"/>
      <c r="C234" s="359"/>
      <c r="D234" s="359"/>
      <c r="E234" s="359"/>
      <c r="F234" s="359"/>
      <c r="G234" s="309"/>
      <c r="H234" s="305"/>
      <c r="I234" s="305"/>
      <c r="J234" s="305"/>
      <c r="K234" s="305"/>
      <c r="L234" s="305"/>
      <c r="M234" s="305"/>
      <c r="N234" s="306"/>
      <c r="O234" s="286">
        <f t="shared" si="35"/>
        <v>0</v>
      </c>
      <c r="P234" s="1"/>
      <c r="Q234" s="116"/>
      <c r="R234" s="116"/>
      <c r="S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row>
    <row r="235" spans="1:260" ht="15" customHeight="1">
      <c r="A235" s="361"/>
      <c r="B235" s="359"/>
      <c r="C235" s="359"/>
      <c r="D235" s="359"/>
      <c r="E235" s="359"/>
      <c r="F235" s="359"/>
      <c r="G235" s="309"/>
      <c r="H235" s="305"/>
      <c r="I235" s="305"/>
      <c r="J235" s="305"/>
      <c r="K235" s="305"/>
      <c r="L235" s="305"/>
      <c r="M235" s="305"/>
      <c r="N235" s="306"/>
      <c r="O235" s="286">
        <f t="shared" si="35"/>
        <v>0</v>
      </c>
      <c r="P235" s="1"/>
      <c r="Q235" s="116"/>
      <c r="R235" s="116"/>
      <c r="S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row>
    <row r="236" spans="1:260" ht="15" customHeight="1">
      <c r="A236" s="361"/>
      <c r="B236" s="359"/>
      <c r="C236" s="359"/>
      <c r="D236" s="359"/>
      <c r="E236" s="359"/>
      <c r="F236" s="359"/>
      <c r="G236" s="309"/>
      <c r="H236" s="305"/>
      <c r="I236" s="305"/>
      <c r="J236" s="305"/>
      <c r="K236" s="305"/>
      <c r="L236" s="305"/>
      <c r="M236" s="305"/>
      <c r="N236" s="306"/>
      <c r="O236" s="286">
        <f t="shared" si="35"/>
        <v>0</v>
      </c>
      <c r="P236" s="1"/>
      <c r="Q236" s="116"/>
      <c r="R236" s="116"/>
      <c r="S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row>
    <row r="237" spans="1:260" ht="15" customHeight="1">
      <c r="A237" s="361"/>
      <c r="B237" s="359"/>
      <c r="C237" s="359"/>
      <c r="D237" s="359"/>
      <c r="E237" s="359"/>
      <c r="F237" s="359"/>
      <c r="G237" s="309"/>
      <c r="H237" s="305"/>
      <c r="I237" s="305"/>
      <c r="J237" s="305"/>
      <c r="K237" s="305"/>
      <c r="L237" s="305"/>
      <c r="M237" s="305"/>
      <c r="N237" s="306"/>
      <c r="O237" s="286">
        <f t="shared" si="35"/>
        <v>0</v>
      </c>
      <c r="P237" s="1"/>
      <c r="Q237" s="116"/>
      <c r="R237" s="116"/>
      <c r="S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row>
    <row r="238" spans="1:260" ht="15.75" customHeight="1">
      <c r="A238" s="361"/>
      <c r="B238" s="359"/>
      <c r="C238" s="359"/>
      <c r="D238" s="359"/>
      <c r="E238" s="359"/>
      <c r="F238" s="359"/>
      <c r="G238" s="309"/>
      <c r="H238" s="305"/>
      <c r="I238" s="305"/>
      <c r="J238" s="305"/>
      <c r="K238" s="305"/>
      <c r="L238" s="305"/>
      <c r="M238" s="305"/>
      <c r="N238" s="306"/>
      <c r="O238" s="286">
        <f t="shared" si="35"/>
        <v>0</v>
      </c>
      <c r="P238" s="1"/>
      <c r="Q238" s="116"/>
      <c r="R238" s="116"/>
      <c r="S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row>
    <row r="239" spans="1:260" ht="17.25" customHeight="1">
      <c r="A239" s="361"/>
      <c r="B239" s="359"/>
      <c r="C239" s="359"/>
      <c r="D239" s="359"/>
      <c r="E239" s="359"/>
      <c r="F239" s="359"/>
      <c r="G239" s="309"/>
      <c r="H239" s="305"/>
      <c r="I239" s="305"/>
      <c r="J239" s="305"/>
      <c r="K239" s="305"/>
      <c r="L239" s="305"/>
      <c r="M239" s="305"/>
      <c r="N239" s="306"/>
      <c r="O239" s="286">
        <f t="shared" si="35"/>
        <v>0</v>
      </c>
      <c r="P239" s="1"/>
      <c r="Q239" s="116"/>
      <c r="R239" s="116"/>
      <c r="S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row>
    <row r="240" spans="1:260" ht="17.25" customHeight="1">
      <c r="A240" s="65" t="s">
        <v>33</v>
      </c>
      <c r="B240" s="287"/>
      <c r="C240" s="287"/>
      <c r="D240" s="287"/>
      <c r="E240" s="287"/>
      <c r="F240" s="287"/>
      <c r="G240" s="287"/>
      <c r="H240" s="281"/>
      <c r="I240" s="287"/>
      <c r="J240" s="287"/>
      <c r="K240" s="287"/>
      <c r="L240" s="287"/>
      <c r="M240" s="287"/>
      <c r="N240" s="287"/>
      <c r="O240" s="284">
        <f>SUM(O230:O239)</f>
        <v>0</v>
      </c>
      <c r="P240" s="1"/>
      <c r="Q240" s="113"/>
      <c r="R240" s="113"/>
      <c r="S240" s="28"/>
      <c r="T240" s="27"/>
      <c r="U240" s="27"/>
      <c r="V240" s="28"/>
      <c r="W240" s="27"/>
      <c r="X240" s="27"/>
      <c r="Y240" s="28"/>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row>
    <row r="241" spans="1:58" ht="63.75" customHeight="1">
      <c r="A241" s="63"/>
      <c r="B241" s="294" t="str">
        <f t="shared" ref="B241:H241" si="36">B60</f>
        <v>WP0</v>
      </c>
      <c r="C241" s="294" t="str">
        <f t="shared" si="36"/>
        <v>WP1</v>
      </c>
      <c r="D241" s="294" t="str">
        <f t="shared" si="36"/>
        <v>WP2</v>
      </c>
      <c r="E241" s="294" t="str">
        <f t="shared" si="36"/>
        <v>WP3</v>
      </c>
      <c r="F241" s="294" t="str">
        <f t="shared" si="36"/>
        <v>WP4</v>
      </c>
      <c r="G241" s="294" t="str">
        <f t="shared" si="36"/>
        <v>WP5</v>
      </c>
      <c r="H241" s="294" t="str">
        <f t="shared" si="36"/>
        <v>WP6</v>
      </c>
      <c r="I241" s="294" t="s">
        <v>33</v>
      </c>
      <c r="J241" s="106"/>
      <c r="K241" s="106"/>
      <c r="L241" s="106"/>
      <c r="M241" s="106"/>
      <c r="N241" s="106"/>
      <c r="O241" s="106"/>
      <c r="P241" s="1"/>
      <c r="Q241" s="106"/>
      <c r="R241" s="106"/>
      <c r="V241" s="293"/>
      <c r="W241" s="12"/>
      <c r="X241" s="24"/>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293"/>
      <c r="BD241" s="293"/>
      <c r="BE241" s="293"/>
      <c r="BF241" s="293"/>
    </row>
    <row r="242" spans="1:58" ht="13.5" customHeight="1">
      <c r="A242" s="294" t="str">
        <f t="shared" ref="A242:A249" si="37">A61</f>
        <v>P0</v>
      </c>
      <c r="B242" s="93"/>
      <c r="C242" s="93"/>
      <c r="D242" s="93"/>
      <c r="E242" s="93"/>
      <c r="F242" s="93"/>
      <c r="G242" s="93"/>
      <c r="H242" s="93"/>
      <c r="I242" s="93"/>
      <c r="J242" s="106"/>
      <c r="K242" s="106"/>
      <c r="L242" s="106"/>
      <c r="M242" s="106"/>
      <c r="N242" s="106"/>
      <c r="O242" s="106"/>
      <c r="P242" s="106"/>
      <c r="Q242" s="106"/>
      <c r="R242" s="106"/>
      <c r="V242" s="293"/>
      <c r="W242" s="12"/>
      <c r="X242" s="30"/>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c r="BD242" s="293"/>
      <c r="BE242" s="293"/>
      <c r="BF242" s="293"/>
    </row>
    <row r="243" spans="1:58" ht="13.5" customHeight="1">
      <c r="A243" s="294" t="str">
        <f t="shared" si="37"/>
        <v>P1</v>
      </c>
      <c r="B243" s="93"/>
      <c r="C243" s="64">
        <f>SUMPRODUCT(($J$230:$J$239="P1")*($I$230:$I$239&lt;&gt;"")*($I$230:$I$239="WP1")*($O$230:$O$239))</f>
        <v>0</v>
      </c>
      <c r="D243" s="64">
        <f>SUMPRODUCT(($J$230:$J$239="P1")*($I$230:$I$239&lt;&gt;"")*($I$230:$I$239="WP2")*($O$230:$O$239))</f>
        <v>0</v>
      </c>
      <c r="E243" s="64">
        <f>SUMPRODUCT(($J$230:$J$239="P1")*($I$230:$I$239&lt;&gt;"")*($I$230:$I$239="WP3")*($O$230:$O$239))</f>
        <v>0</v>
      </c>
      <c r="F243" s="64">
        <f>SUMPRODUCT(($J$230:$J$239="P1")*($I$230:$I$239&lt;&gt;"")*($I$230:$I$239="WP4")*($O$230:$O$239))</f>
        <v>0</v>
      </c>
      <c r="G243" s="64">
        <f>SUMPRODUCT(($J$230:$J$239="P1")*($I$230:$I$239&lt;&gt;"")*($I$230:$I$239="WP5")*($O$230:$O$239))</f>
        <v>0</v>
      </c>
      <c r="H243" s="64">
        <f>SUMPRODUCT(($J$230:$J$239="P1")*($I$230:$I$239&lt;&gt;"")*($I$230:$I$239="WP6")*($O$230:$O$239))</f>
        <v>0</v>
      </c>
      <c r="I243" s="104">
        <f>SUM(C243:H243)</f>
        <v>0</v>
      </c>
      <c r="J243" s="106"/>
      <c r="K243" s="106"/>
      <c r="L243" s="106"/>
      <c r="M243" s="106"/>
      <c r="N243" s="106"/>
      <c r="O243" s="106"/>
      <c r="P243" s="106"/>
      <c r="Q243" s="106"/>
      <c r="R243" s="106"/>
      <c r="V243" s="293"/>
      <c r="W243" s="12"/>
      <c r="X243" s="30"/>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c r="BD243" s="293"/>
      <c r="BE243" s="293"/>
      <c r="BF243" s="293"/>
    </row>
    <row r="244" spans="1:58" ht="13.5" customHeight="1">
      <c r="A244" s="294" t="str">
        <f t="shared" si="37"/>
        <v>P2</v>
      </c>
      <c r="B244" s="93"/>
      <c r="C244" s="64">
        <f>SUMPRODUCT(($J$230:$J$239="P2")*($I$230:$I$239&lt;&gt;"")*($I$230:$I$239="WP1")*($O$230:$O$239))</f>
        <v>0</v>
      </c>
      <c r="D244" s="64">
        <f>SUMPRODUCT(($J$230:$J$239="P2")*($I$230:$I$239&lt;&gt;"")*($I$230:$I$239="WP2")*($O$230:$O$239))</f>
        <v>0</v>
      </c>
      <c r="E244" s="64">
        <f>SUMPRODUCT(($J$230:$J$239="P2")*($I$230:$I$239&lt;&gt;"")*($I$230:$I$239="WP3")*($O$230:$O$239))</f>
        <v>0</v>
      </c>
      <c r="F244" s="64">
        <f>SUMPRODUCT(($J$230:$J$239="P2")*($I$230:$I$239&lt;&gt;"")*($I$230:$I$239="WP4")*($O$230:$O$239))</f>
        <v>0</v>
      </c>
      <c r="G244" s="64">
        <f>SUMPRODUCT(($J$230:$J$239="P2")*($I$230:$I$239&lt;&gt;"")*($I$230:$I$239="WP5")*($O$230:$O$239))</f>
        <v>0</v>
      </c>
      <c r="H244" s="64">
        <f>SUMPRODUCT(($J$230:$J$239="P2")*($I$230:$I$239&lt;&gt;"")*($I$230:$I$239="WP6")*($O$230:$O$239))</f>
        <v>0</v>
      </c>
      <c r="I244" s="104">
        <f t="shared" ref="I244:I249" si="38">SUM(C244:H244)</f>
        <v>0</v>
      </c>
      <c r="J244" s="106"/>
      <c r="K244" s="106"/>
      <c r="L244" s="106"/>
      <c r="M244" s="106"/>
      <c r="N244" s="358" t="str">
        <f>IF(I250=O240,"OK","ERRORE - Seleziona una delle opzioni WP e/o Periodo per ogni voce di spesa / ERROR -  Select one of the option WP and/or Period per each single budget line!")</f>
        <v>OK</v>
      </c>
      <c r="O244" s="358"/>
      <c r="P244" s="106"/>
      <c r="Q244" s="106"/>
      <c r="R244" s="106"/>
      <c r="V244" s="293"/>
      <c r="W244" s="12"/>
      <c r="X244" s="30"/>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row>
    <row r="245" spans="1:58" ht="13.5" customHeight="1">
      <c r="A245" s="294" t="str">
        <f t="shared" si="37"/>
        <v>P3</v>
      </c>
      <c r="B245" s="93"/>
      <c r="C245" s="64">
        <f>SUMPRODUCT(($J$230:$J$239="P3")*($I$230:$I$239&lt;&gt;"")*($I$230:$I$239="WP1")*($O$230:$O$239))</f>
        <v>0</v>
      </c>
      <c r="D245" s="64">
        <f>SUMPRODUCT(($J$230:$J$239="P3")*($I$230:$I$239&lt;&gt;"")*($I$230:$I$239="WP2")*($O$230:$O$239))</f>
        <v>0</v>
      </c>
      <c r="E245" s="64">
        <f>SUMPRODUCT(($J$230:$J$239="P3")*($I$230:$I$239&lt;&gt;"")*($I$230:$I$239="WP3")*($O$230:$O$239))</f>
        <v>0</v>
      </c>
      <c r="F245" s="64">
        <f>SUMPRODUCT(($J$230:$J$239="P3")*($I$230:$I$239&lt;&gt;"")*($I$230:$I$239="WP4")*($O$230:$O$239))</f>
        <v>0</v>
      </c>
      <c r="G245" s="64">
        <f>SUMPRODUCT(($J$230:$J$239="P3")*($I$230:$I$239&lt;&gt;"")*($I$230:$I$239="WP5")*($O$230:$O$239))</f>
        <v>0</v>
      </c>
      <c r="H245" s="64">
        <f>SUMPRODUCT(($J$230:$J$239="P3")*($I$230:$I$239&lt;&gt;"")*($I$230:$I$239="WP6")*($O$230:$O$239))</f>
        <v>0</v>
      </c>
      <c r="I245" s="104">
        <f t="shared" si="38"/>
        <v>0</v>
      </c>
      <c r="J245" s="106"/>
      <c r="K245" s="106"/>
      <c r="L245" s="106"/>
      <c r="M245" s="106"/>
      <c r="N245" s="358"/>
      <c r="O245" s="358"/>
      <c r="P245" s="106"/>
      <c r="Q245" s="106"/>
      <c r="R245" s="106"/>
      <c r="V245" s="293"/>
      <c r="W245" s="12"/>
      <c r="X245" s="30"/>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row>
    <row r="246" spans="1:58" ht="13.5" customHeight="1">
      <c r="A246" s="294" t="str">
        <f t="shared" si="37"/>
        <v>P4</v>
      </c>
      <c r="B246" s="93"/>
      <c r="C246" s="64">
        <f>SUMPRODUCT(($J$230:$J$239="P4")*($I$230:$I$239&lt;&gt;"")*($I$230:$I$239="WP1")*($O$230:$O$239))</f>
        <v>0</v>
      </c>
      <c r="D246" s="64">
        <f>SUMPRODUCT(($J$230:$J$239="P4")*($I$230:$I$239&lt;&gt;"")*($I$230:$I$239="WP2")*($O$230:$O$239))</f>
        <v>0</v>
      </c>
      <c r="E246" s="64">
        <f>SUMPRODUCT(($J$230:$J$239="P4")*($I$230:$I$239&lt;&gt;"")*($I$230:$I$239="WP3")*($O$230:$O$239))</f>
        <v>0</v>
      </c>
      <c r="F246" s="64">
        <f>SUMPRODUCT(($J$230:$J$239="P4")*($I$230:$I$239&lt;&gt;"")*($I$230:$I$239="WP4")*($O$230:$O$239))</f>
        <v>0</v>
      </c>
      <c r="G246" s="64">
        <f>SUMPRODUCT(($J$230:$J$239="P4")*($I$230:$I$239&lt;&gt;"")*($I$230:$I$239="WP5")*($O$230:$O$239))</f>
        <v>0</v>
      </c>
      <c r="H246" s="64">
        <f>SUMPRODUCT(($J$230:$J$239="P4")*($I$230:$I$239&lt;&gt;"")*($I$230:$I$239="WP6")*($O$230:$O$239))</f>
        <v>0</v>
      </c>
      <c r="I246" s="104">
        <f t="shared" si="38"/>
        <v>0</v>
      </c>
      <c r="J246" s="106"/>
      <c r="K246" s="106"/>
      <c r="L246" s="106"/>
      <c r="M246" s="106"/>
      <c r="N246" s="358"/>
      <c r="O246" s="358"/>
      <c r="P246" s="106"/>
      <c r="Q246" s="106"/>
      <c r="R246" s="106"/>
      <c r="V246" s="293"/>
      <c r="W246" s="12"/>
      <c r="X246" s="30"/>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c r="BD246" s="293"/>
      <c r="BE246" s="293"/>
      <c r="BF246" s="293"/>
    </row>
    <row r="247" spans="1:58" ht="13.5" customHeight="1">
      <c r="A247" s="294" t="str">
        <f t="shared" si="37"/>
        <v>P5</v>
      </c>
      <c r="B247" s="93"/>
      <c r="C247" s="64">
        <f>SUMPRODUCT(($J$230:$J$239="P5")*($I$230:$I$239&lt;&gt;"")*($I$230:$I$239="WP1")*($O$230:$O$239))</f>
        <v>0</v>
      </c>
      <c r="D247" s="64">
        <f>SUMPRODUCT(($J$230:$J$239="P5")*($I$230:$I$239&lt;&gt;"")*($I$230:$I$239="WP2")*($O$230:$O$239))</f>
        <v>0</v>
      </c>
      <c r="E247" s="64">
        <f>SUMPRODUCT(($J$230:$J$239="P5")*($I$230:$I$239&lt;&gt;"")*($I$230:$I$239="WP3")*($O$230:$O$239))</f>
        <v>0</v>
      </c>
      <c r="F247" s="64">
        <f>SUMPRODUCT(($J$230:$J$239="P5")*($I$230:$I$239&lt;&gt;"")*($I$230:$I$239="WP4")*($O$230:$O$239))</f>
        <v>0</v>
      </c>
      <c r="G247" s="64">
        <f>SUMPRODUCT(($J$230:$J$239="P5")*($I$230:$I$239&lt;&gt;"")*($I$230:$I$239="WP5")*($O$230:$O$239))</f>
        <v>0</v>
      </c>
      <c r="H247" s="64">
        <f>SUMPRODUCT(($J$230:$J$239="P5")*($I$230:$I$239&lt;&gt;"")*($I$230:$I$239="WP6")*($O$230:$O$239))</f>
        <v>0</v>
      </c>
      <c r="I247" s="104">
        <f t="shared" si="38"/>
        <v>0</v>
      </c>
      <c r="J247" s="106"/>
      <c r="K247" s="106"/>
      <c r="L247" s="106"/>
      <c r="M247" s="106"/>
      <c r="N247" s="358"/>
      <c r="O247" s="358"/>
      <c r="P247" s="106"/>
      <c r="Q247" s="106"/>
      <c r="R247" s="106"/>
      <c r="V247" s="293"/>
      <c r="W247" s="12"/>
      <c r="X247" s="30"/>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row>
    <row r="248" spans="1:58" ht="13.5" customHeight="1">
      <c r="A248" s="294" t="str">
        <f t="shared" si="37"/>
        <v>P6</v>
      </c>
      <c r="B248" s="93"/>
      <c r="C248" s="64">
        <f>SUMPRODUCT(($J$230:$J$239="P6")*($I$230:$I$239&lt;&gt;"")*($I$230:$I$239="WP1")*($O$230:$O$239))</f>
        <v>0</v>
      </c>
      <c r="D248" s="64">
        <f>SUMPRODUCT(($J$230:$J$239="P6")*($I$230:$I$239&lt;&gt;"")*($I$230:$I$239="WP2")*($O$230:$O$239))</f>
        <v>0</v>
      </c>
      <c r="E248" s="64">
        <f>SUMPRODUCT(($J$230:$J$239="P6")*($I$230:$I$239&lt;&gt;"")*($I$230:$I$239="WP3")*($O$230:$O$239))</f>
        <v>0</v>
      </c>
      <c r="F248" s="64">
        <f>SUMPRODUCT(($J$230:$J$239="P6")*($I$230:$I$239&lt;&gt;"")*($I$230:$I$239="WP4")*($O$230:$O$239))</f>
        <v>0</v>
      </c>
      <c r="G248" s="64">
        <f>SUMPRODUCT(($J$230:$J$239="P6")*($I$230:$I$239&lt;&gt;"")*($I$230:$I$239="WP5")*($O$230:$O$239))</f>
        <v>0</v>
      </c>
      <c r="H248" s="64">
        <f>SUMPRODUCT(($J$230:$J$239="P6")*($I$230:$I$239&lt;&gt;"")*($I$230:$I$239="WP6")*($O$230:$O$239))</f>
        <v>0</v>
      </c>
      <c r="I248" s="104">
        <f t="shared" si="38"/>
        <v>0</v>
      </c>
      <c r="J248" s="106"/>
      <c r="K248" s="106"/>
      <c r="L248" s="106"/>
      <c r="M248" s="106"/>
      <c r="N248" s="358"/>
      <c r="O248" s="358"/>
      <c r="P248" s="106"/>
      <c r="Q248" s="106"/>
      <c r="R248" s="106"/>
      <c r="V248" s="293"/>
      <c r="W248" s="12"/>
      <c r="X248" s="30"/>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row>
    <row r="249" spans="1:58" ht="13.5" customHeight="1">
      <c r="A249" s="294" t="str">
        <f t="shared" si="37"/>
        <v>P7</v>
      </c>
      <c r="B249" s="93"/>
      <c r="C249" s="64">
        <f>SUMPRODUCT(($J$230:$J$239="P7")*($I$230:$I$239&lt;&gt;"")*($I$230:$I$239="WP1")*($O$230:$O$239))</f>
        <v>0</v>
      </c>
      <c r="D249" s="64">
        <f>SUMPRODUCT(($J$230:$J$239="P7")*($I$230:$I$239&lt;&gt;"")*($I$230:$I$239="WP2")*($O$230:$O$239))</f>
        <v>0</v>
      </c>
      <c r="E249" s="64">
        <f>SUMPRODUCT(($J$230:$J$239="P7")*($I$230:$I$239&lt;&gt;"")*($I$230:$I$239="WP3")*($O$230:$O$239))</f>
        <v>0</v>
      </c>
      <c r="F249" s="64">
        <f>SUMPRODUCT(($J$230:$J$239="P7")*($I$230:$I$239&lt;&gt;"")*($I$230:$I$239="WP4")*($O$230:$O$239))</f>
        <v>0</v>
      </c>
      <c r="G249" s="64">
        <f>SUMPRODUCT(($J$230:$J$239="P7")*($I$230:$I$239&lt;&gt;"")*($I$230:$I$239="WP5")*($O$230:$O$239))</f>
        <v>0</v>
      </c>
      <c r="H249" s="64">
        <f>SUMPRODUCT(($J$230:$J$239="P7")*($I$230:$I$239&lt;&gt;"")*($I$230:$I$239="WP6")*($O$230:$O$239))</f>
        <v>0</v>
      </c>
      <c r="I249" s="104">
        <f t="shared" si="38"/>
        <v>0</v>
      </c>
      <c r="J249" s="106"/>
      <c r="K249" s="106"/>
      <c r="L249" s="106"/>
      <c r="M249" s="106"/>
      <c r="N249" s="358"/>
      <c r="O249" s="358"/>
      <c r="P249" s="106"/>
      <c r="Q249" s="106"/>
      <c r="R249" s="106"/>
      <c r="V249" s="293"/>
      <c r="W249" s="12"/>
      <c r="X249" s="30"/>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row>
    <row r="250" spans="1:58" ht="18" customHeight="1">
      <c r="A250" s="65" t="s">
        <v>33</v>
      </c>
      <c r="B250" s="94"/>
      <c r="C250" s="66">
        <f>SUM(C$242:C$249)</f>
        <v>0</v>
      </c>
      <c r="D250" s="66">
        <f>SUM(D$242:D$249)</f>
        <v>0</v>
      </c>
      <c r="E250" s="66">
        <f>SUM(E$242:E$249)</f>
        <v>0</v>
      </c>
      <c r="F250" s="66">
        <f t="shared" ref="F250:H250" si="39">SUM(F$242:F$249)</f>
        <v>0</v>
      </c>
      <c r="G250" s="66">
        <f t="shared" si="39"/>
        <v>0</v>
      </c>
      <c r="H250" s="66">
        <f t="shared" si="39"/>
        <v>0</v>
      </c>
      <c r="I250" s="66">
        <f>SUM(I243:I249)</f>
        <v>0</v>
      </c>
      <c r="J250" s="106"/>
      <c r="K250" s="106"/>
      <c r="L250" s="106"/>
      <c r="M250" s="106"/>
      <c r="N250" s="358"/>
      <c r="O250" s="358"/>
      <c r="P250" s="106"/>
      <c r="Q250" s="106"/>
      <c r="R250" s="106"/>
      <c r="S250" s="22"/>
      <c r="T250" s="22"/>
      <c r="U250" s="22"/>
      <c r="V250" s="293"/>
      <c r="W250" s="12"/>
      <c r="X250" s="30"/>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row>
    <row r="251" spans="1:58" ht="18.75" customHeight="1">
      <c r="A251" s="65" t="s">
        <v>54</v>
      </c>
      <c r="B251" s="94"/>
      <c r="C251" s="66">
        <f>SUMPRODUCT(($I$230:$I$239="WP1")*($K$230:$K$239&lt;&gt;"")*($K$230:$K$239="fuori area / outside the area")*($O$230:$O$239))</f>
        <v>0</v>
      </c>
      <c r="D251" s="66">
        <f>SUMPRODUCT(($I$230:$I$239="WP2")*($K$230:$K$239&lt;&gt;"")*($K$230:$K$239="fuori area / outside the area")*($O$230:$O$239))</f>
        <v>0</v>
      </c>
      <c r="E251" s="66">
        <f>SUMPRODUCT(($I$230:$I$239="WP3")*($K$230:$K$239&lt;&gt;"")*($K$230:$K$239="fuori area / outside the area")*($O$230:$O$239))</f>
        <v>0</v>
      </c>
      <c r="F251" s="66">
        <f>SUMPRODUCT(($I$230:$I$239="WP4")*($K$230:$K$239&lt;&gt;"")*($K$230:$K$239="fuori area / outside the area")*($O$230:$O$239))</f>
        <v>0</v>
      </c>
      <c r="G251" s="66">
        <f>SUMPRODUCT(($I$230:$I$239="WP5")*($K$230:$K$239&lt;&gt;"")*($K$230:$K$239="fuori area / outside the area")*($O$230:$O$239))</f>
        <v>0</v>
      </c>
      <c r="H251" s="66">
        <f>SUMPRODUCT(($I$230:$I$239="WP6")*($K$230:$K$239&lt;&gt;"")*($K$230:$K$239="fuori area / outside the area")*($O$230:$O$239))</f>
        <v>0</v>
      </c>
      <c r="I251" s="66">
        <f>SUM(C251:H251)</f>
        <v>0</v>
      </c>
      <c r="J251" s="106"/>
      <c r="K251" s="106"/>
      <c r="L251" s="106"/>
      <c r="M251" s="106"/>
      <c r="N251" s="106"/>
      <c r="O251" s="106"/>
      <c r="P251" s="106"/>
      <c r="Q251" s="106"/>
      <c r="R251" s="106"/>
      <c r="S251" s="31"/>
      <c r="T251" s="31"/>
      <c r="U251" s="31"/>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row>
    <row r="252" spans="1:58" s="12" customFormat="1" ht="39" customHeight="1">
      <c r="A252" s="65" t="s">
        <v>173</v>
      </c>
      <c r="B252" s="94"/>
      <c r="C252" s="66">
        <f>SUMPRODUCT(($I$230:$I$239="WP1")*($H$230:$H$239&lt;&gt;"")*($H$230:$H$239="SI/YES")*($O$230:$O$239))</f>
        <v>0</v>
      </c>
      <c r="D252" s="66">
        <f>SUMPRODUCT(($I$230:$I$239="WP2")*($H$230:$H$239&lt;&gt;"")*($H$230:$H$239="SI/YES")*($O$230:$O$239))</f>
        <v>0</v>
      </c>
      <c r="E252" s="66">
        <f>SUMPRODUCT(($I$230:$I$239="WP3")*($H$230:$H$239&lt;&gt;"")*($H$230:$H$239="SI/YES")*($O$230:$O$239))</f>
        <v>0</v>
      </c>
      <c r="F252" s="66">
        <f>SUMPRODUCT(($I$230:$I$239="WP4")*($H$230:$H$239&lt;&gt;"")*($H$230:$H$239="SI/YES")*($O$230:$O$239))</f>
        <v>0</v>
      </c>
      <c r="G252" s="66">
        <f>SUMPRODUCT(($I$230:$I$239="WP5")*($H$230:$H$239&lt;&gt;"")*($H$230:$H$239="SI/YES")*($O$230:$O$239))</f>
        <v>0</v>
      </c>
      <c r="H252" s="66">
        <f>SUMPRODUCT(($I$230:$I$239="WP6")*($H$230:$H$239&lt;&gt;"")*($H$230:$H$239="SI/YES")*($O$230:$O$239))</f>
        <v>0</v>
      </c>
      <c r="I252" s="66">
        <f>SUM(C252:H252)</f>
        <v>0</v>
      </c>
      <c r="J252" s="2"/>
      <c r="K252" s="106"/>
      <c r="L252" s="106"/>
      <c r="M252" s="106"/>
      <c r="N252" s="106"/>
      <c r="O252" s="106"/>
      <c r="P252" s="23"/>
      <c r="Q252" s="23"/>
      <c r="R252" s="23"/>
      <c r="S252" s="24"/>
      <c r="T252" s="24"/>
      <c r="U252" s="24"/>
      <c r="V252" s="24"/>
      <c r="W252" s="24"/>
      <c r="X252" s="24"/>
      <c r="Y252" s="24"/>
      <c r="Z252" s="24"/>
      <c r="AA252" s="24"/>
      <c r="AB252" s="24"/>
      <c r="AC252" s="24"/>
      <c r="AD252" s="24"/>
      <c r="AE252" s="24"/>
      <c r="AF252" s="24"/>
      <c r="AG252" s="24"/>
      <c r="AH252" s="24"/>
      <c r="AI252" s="293"/>
      <c r="AJ252" s="293"/>
      <c r="AK252" s="293"/>
      <c r="AL252" s="293"/>
      <c r="AM252" s="293"/>
      <c r="AN252" s="293"/>
      <c r="AO252" s="24"/>
      <c r="AP252" s="24"/>
      <c r="AQ252" s="24"/>
      <c r="AR252" s="24"/>
      <c r="AS252" s="24"/>
      <c r="AT252" s="24"/>
      <c r="AU252" s="24"/>
      <c r="AV252" s="24"/>
      <c r="AW252" s="24"/>
      <c r="AX252" s="24"/>
      <c r="AY252" s="24"/>
      <c r="AZ252" s="24"/>
      <c r="BA252" s="24"/>
      <c r="BB252" s="24"/>
      <c r="BC252" s="24"/>
      <c r="BD252" s="24"/>
      <c r="BE252" s="24"/>
      <c r="BF252" s="24"/>
    </row>
    <row r="253" spans="1:58" s="12" customFormat="1" ht="16.5" customHeight="1">
      <c r="A253" s="23"/>
      <c r="B253" s="23"/>
      <c r="C253" s="23"/>
      <c r="D253" s="23"/>
      <c r="E253" s="23"/>
      <c r="F253" s="23"/>
      <c r="G253" s="23"/>
      <c r="H253" s="23"/>
      <c r="I253" s="23"/>
      <c r="J253" s="23"/>
      <c r="K253" s="23"/>
      <c r="L253" s="23"/>
      <c r="M253" s="23"/>
      <c r="N253" s="23"/>
      <c r="O253" s="23"/>
      <c r="P253" s="23"/>
      <c r="Q253" s="23"/>
      <c r="R253" s="23"/>
      <c r="S253" s="24"/>
      <c r="T253" s="24"/>
      <c r="U253" s="24"/>
      <c r="V253" s="24"/>
      <c r="W253" s="24"/>
      <c r="X253" s="24"/>
      <c r="Y253" s="24"/>
      <c r="Z253" s="24"/>
      <c r="AA253" s="24"/>
      <c r="AB253" s="24"/>
      <c r="AC253" s="24"/>
      <c r="AD253" s="24"/>
      <c r="AE253" s="24"/>
      <c r="AF253" s="24"/>
      <c r="AG253" s="24"/>
      <c r="AH253" s="24"/>
      <c r="AI253" s="293"/>
      <c r="AJ253" s="293"/>
      <c r="AK253" s="293"/>
      <c r="AL253" s="293"/>
      <c r="AM253" s="293"/>
      <c r="AN253" s="293"/>
      <c r="AO253" s="24"/>
      <c r="AP253" s="24"/>
      <c r="AQ253" s="24"/>
      <c r="AR253" s="24"/>
      <c r="AS253" s="24"/>
      <c r="AT253" s="24"/>
      <c r="AU253" s="24"/>
      <c r="AV253" s="24"/>
      <c r="AW253" s="24"/>
      <c r="AX253" s="24"/>
      <c r="AY253" s="24"/>
      <c r="AZ253" s="24"/>
      <c r="BA253" s="24"/>
      <c r="BB253" s="24"/>
      <c r="BC253" s="24"/>
      <c r="BD253" s="24"/>
      <c r="BE253" s="24"/>
      <c r="BF253" s="24"/>
    </row>
    <row r="254" spans="1:58" s="12" customFormat="1" ht="16.5" customHeight="1">
      <c r="A254" s="95" t="s">
        <v>152</v>
      </c>
      <c r="B254" s="23"/>
      <c r="C254" s="23"/>
      <c r="D254" s="23"/>
      <c r="E254" s="23"/>
      <c r="F254" s="23"/>
      <c r="G254" s="23"/>
      <c r="H254" s="23"/>
      <c r="I254" s="23"/>
      <c r="J254" s="23"/>
      <c r="K254" s="23"/>
      <c r="L254" s="23"/>
      <c r="M254" s="23"/>
      <c r="N254" s="23"/>
      <c r="O254" s="23"/>
      <c r="P254" s="23"/>
      <c r="Q254" s="23"/>
      <c r="R254" s="23"/>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row>
    <row r="255" spans="1:58" s="12" customFormat="1" ht="9.75" customHeight="1">
      <c r="A255" s="20"/>
      <c r="B255" s="23"/>
      <c r="C255" s="23"/>
      <c r="D255" s="23"/>
      <c r="E255" s="23"/>
      <c r="F255" s="23"/>
      <c r="G255" s="23"/>
      <c r="H255" s="23"/>
      <c r="I255" s="23"/>
      <c r="J255" s="23"/>
      <c r="K255" s="23"/>
      <c r="L255" s="23"/>
      <c r="M255" s="23"/>
      <c r="N255" s="23"/>
      <c r="O255" s="23"/>
      <c r="P255" s="23"/>
      <c r="Q255" s="23"/>
      <c r="R255" s="23"/>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row>
    <row r="256" spans="1:58" ht="84.75" customHeight="1">
      <c r="A256" s="63"/>
      <c r="B256" s="294" t="str">
        <f t="shared" ref="B256:H256" si="40">B60</f>
        <v>WP0</v>
      </c>
      <c r="C256" s="294" t="str">
        <f t="shared" si="40"/>
        <v>WP1</v>
      </c>
      <c r="D256" s="294" t="str">
        <f t="shared" si="40"/>
        <v>WP2</v>
      </c>
      <c r="E256" s="294" t="str">
        <f t="shared" si="40"/>
        <v>WP3</v>
      </c>
      <c r="F256" s="294" t="str">
        <f t="shared" si="40"/>
        <v>WP4</v>
      </c>
      <c r="G256" s="294" t="str">
        <f t="shared" si="40"/>
        <v>WP5</v>
      </c>
      <c r="H256" s="294" t="str">
        <f t="shared" si="40"/>
        <v>WP6</v>
      </c>
      <c r="I256" s="294" t="s">
        <v>33</v>
      </c>
      <c r="J256" s="106"/>
      <c r="K256" s="106"/>
      <c r="L256" s="106"/>
      <c r="M256" s="106"/>
      <c r="N256" s="106"/>
      <c r="O256" s="106"/>
      <c r="P256" s="106"/>
      <c r="Q256" s="106"/>
      <c r="R256" s="106"/>
      <c r="V256" s="293"/>
      <c r="W256" s="12"/>
      <c r="X256" s="24"/>
      <c r="Y256" s="293"/>
      <c r="Z256" s="293"/>
      <c r="AA256" s="293"/>
      <c r="AB256" s="293"/>
      <c r="AC256" s="293"/>
      <c r="AD256" s="293"/>
      <c r="AE256" s="293"/>
      <c r="AF256" s="293"/>
      <c r="AG256" s="293"/>
      <c r="AH256" s="86"/>
      <c r="AI256" s="86"/>
      <c r="AJ256" s="86"/>
      <c r="AK256" s="86"/>
      <c r="AL256" s="86"/>
      <c r="AM256" s="293"/>
      <c r="AN256" s="293"/>
      <c r="AO256" s="293"/>
      <c r="AP256" s="293"/>
      <c r="AQ256" s="293"/>
      <c r="AR256" s="293"/>
      <c r="AS256" s="293"/>
      <c r="AT256" s="293"/>
      <c r="AU256" s="293"/>
      <c r="AV256" s="293"/>
      <c r="AW256" s="293"/>
      <c r="AX256" s="293"/>
      <c r="AY256" s="293"/>
      <c r="AZ256" s="293"/>
      <c r="BA256" s="293"/>
      <c r="BB256" s="293"/>
      <c r="BC256" s="293"/>
      <c r="BD256" s="293"/>
      <c r="BE256" s="293"/>
      <c r="BF256" s="293"/>
    </row>
    <row r="257" spans="1:58" ht="36" customHeight="1">
      <c r="A257" s="294" t="str">
        <f>A47</f>
        <v>Costi del personale - costi reali /  staff costs - real costs</v>
      </c>
      <c r="B257" s="110">
        <f t="shared" ref="B257:H257" si="41">B69+B90</f>
        <v>0</v>
      </c>
      <c r="C257" s="110">
        <f t="shared" si="41"/>
        <v>0</v>
      </c>
      <c r="D257" s="110">
        <f t="shared" si="41"/>
        <v>0</v>
      </c>
      <c r="E257" s="110">
        <f t="shared" si="41"/>
        <v>0</v>
      </c>
      <c r="F257" s="110">
        <f t="shared" si="41"/>
        <v>0</v>
      </c>
      <c r="G257" s="110">
        <f t="shared" si="41"/>
        <v>0</v>
      </c>
      <c r="H257" s="110">
        <f t="shared" si="41"/>
        <v>0</v>
      </c>
      <c r="I257" s="112">
        <f>SUM(B257:H257)</f>
        <v>0</v>
      </c>
      <c r="J257" s="106"/>
      <c r="K257" s="106"/>
      <c r="L257" s="106"/>
      <c r="M257" s="106"/>
      <c r="N257" s="106"/>
      <c r="O257" s="106"/>
      <c r="P257" s="106"/>
      <c r="Q257" s="106"/>
      <c r="R257" s="106"/>
      <c r="V257" s="293"/>
      <c r="W257" s="12"/>
      <c r="X257" s="30"/>
      <c r="Y257" s="293"/>
      <c r="Z257" s="293"/>
      <c r="AA257" s="293"/>
      <c r="AB257" s="293"/>
      <c r="AC257" s="293"/>
      <c r="AD257" s="293"/>
      <c r="AE257" s="293"/>
      <c r="AF257" s="293"/>
      <c r="AG257" s="293"/>
      <c r="AH257" s="87"/>
      <c r="AI257" s="87"/>
      <c r="AJ257" s="87"/>
      <c r="AK257" s="87"/>
      <c r="AL257" s="87"/>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row>
    <row r="258" spans="1:58" ht="57" customHeight="1">
      <c r="A258" s="322" t="s">
        <v>77</v>
      </c>
      <c r="B258" s="110">
        <f>B104</f>
        <v>0</v>
      </c>
      <c r="C258" s="110">
        <f t="shared" ref="C258:H258" si="42">C104</f>
        <v>0</v>
      </c>
      <c r="D258" s="110">
        <f t="shared" si="42"/>
        <v>0</v>
      </c>
      <c r="E258" s="110">
        <f t="shared" si="42"/>
        <v>0</v>
      </c>
      <c r="F258" s="110">
        <f t="shared" si="42"/>
        <v>0</v>
      </c>
      <c r="G258" s="110">
        <f t="shared" si="42"/>
        <v>0</v>
      </c>
      <c r="H258" s="110">
        <f t="shared" si="42"/>
        <v>0</v>
      </c>
      <c r="I258" s="112">
        <f t="shared" ref="I258:I262" si="43">SUM(B258:H258)</f>
        <v>0</v>
      </c>
      <c r="J258" s="106"/>
      <c r="K258" s="106"/>
      <c r="L258" s="106"/>
      <c r="M258" s="106"/>
      <c r="N258" s="106"/>
      <c r="O258" s="106"/>
      <c r="P258" s="106"/>
      <c r="Q258" s="106"/>
      <c r="R258" s="106"/>
      <c r="V258" s="293"/>
      <c r="W258" s="12"/>
      <c r="X258" s="30"/>
      <c r="Y258" s="293"/>
      <c r="Z258" s="293"/>
      <c r="AA258" s="293"/>
      <c r="AB258" s="293"/>
      <c r="AC258" s="293"/>
      <c r="AD258" s="293"/>
      <c r="AE258" s="293"/>
      <c r="AF258" s="293"/>
      <c r="AG258" s="293"/>
      <c r="AH258" s="87"/>
      <c r="AI258" s="87"/>
      <c r="AJ258" s="87"/>
      <c r="AK258" s="87"/>
      <c r="AL258" s="87"/>
      <c r="AM258" s="293"/>
      <c r="AN258" s="293"/>
      <c r="AO258" s="293"/>
      <c r="AP258" s="293"/>
      <c r="AQ258" s="293"/>
      <c r="AR258" s="293"/>
      <c r="AS258" s="293"/>
      <c r="AT258" s="293"/>
      <c r="AU258" s="293"/>
      <c r="AV258" s="293"/>
      <c r="AW258" s="293"/>
      <c r="AX258" s="293"/>
      <c r="AY258" s="293"/>
      <c r="AZ258" s="293"/>
      <c r="BA258" s="293"/>
      <c r="BB258" s="293"/>
      <c r="BC258" s="293"/>
      <c r="BD258" s="293"/>
      <c r="BE258" s="293"/>
      <c r="BF258" s="293"/>
    </row>
    <row r="259" spans="1:58" ht="50.25" customHeight="1">
      <c r="A259" s="294" t="str">
        <f>A111</f>
        <v>Spese di viaggio e soggiorno / Travel and accommodation costs</v>
      </c>
      <c r="B259" s="110">
        <f t="shared" ref="B259:H259" si="44">B133</f>
        <v>0</v>
      </c>
      <c r="C259" s="110">
        <f t="shared" si="44"/>
        <v>0</v>
      </c>
      <c r="D259" s="110">
        <f t="shared" si="44"/>
        <v>0</v>
      </c>
      <c r="E259" s="110">
        <f t="shared" si="44"/>
        <v>0</v>
      </c>
      <c r="F259" s="110">
        <f t="shared" si="44"/>
        <v>0</v>
      </c>
      <c r="G259" s="110">
        <f t="shared" si="44"/>
        <v>0</v>
      </c>
      <c r="H259" s="110">
        <f t="shared" si="44"/>
        <v>0</v>
      </c>
      <c r="I259" s="112">
        <f t="shared" si="43"/>
        <v>0</v>
      </c>
      <c r="J259" s="106"/>
      <c r="K259" s="106"/>
      <c r="L259" s="106"/>
      <c r="M259" s="106"/>
      <c r="N259" s="106"/>
      <c r="O259" s="106"/>
      <c r="P259" s="106"/>
      <c r="Q259" s="106"/>
      <c r="R259" s="106"/>
      <c r="V259" s="293"/>
      <c r="W259" s="12"/>
      <c r="X259" s="30"/>
      <c r="Y259" s="293"/>
      <c r="Z259" s="293"/>
      <c r="AA259" s="293"/>
      <c r="AB259" s="293"/>
      <c r="AC259" s="293"/>
      <c r="AD259" s="293"/>
      <c r="AE259" s="293"/>
      <c r="AF259" s="293"/>
      <c r="AG259" s="293"/>
      <c r="AH259" s="87"/>
      <c r="AI259" s="87"/>
      <c r="AJ259" s="87"/>
      <c r="AK259" s="87"/>
      <c r="AL259" s="87"/>
      <c r="AM259" s="293"/>
      <c r="AN259" s="293"/>
      <c r="AO259" s="293"/>
      <c r="AP259" s="293"/>
      <c r="AQ259" s="293"/>
      <c r="AR259" s="293"/>
      <c r="AS259" s="293"/>
      <c r="AT259" s="293"/>
      <c r="AU259" s="293"/>
      <c r="AV259" s="293"/>
      <c r="AW259" s="293"/>
      <c r="AX259" s="293"/>
      <c r="AY259" s="293"/>
      <c r="AZ259" s="293"/>
      <c r="BA259" s="293"/>
      <c r="BB259" s="293"/>
      <c r="BC259" s="293"/>
      <c r="BD259" s="293"/>
      <c r="BE259" s="293"/>
      <c r="BF259" s="293"/>
    </row>
    <row r="260" spans="1:58" ht="63" customHeight="1">
      <c r="A260" s="294" t="str">
        <f>A141</f>
        <v>Costi per consulenze e servizi / External expertise and services costs</v>
      </c>
      <c r="B260" s="110">
        <f t="shared" ref="B260:H260" si="45">B163</f>
        <v>0</v>
      </c>
      <c r="C260" s="110">
        <f t="shared" si="45"/>
        <v>0</v>
      </c>
      <c r="D260" s="110">
        <f t="shared" si="45"/>
        <v>0</v>
      </c>
      <c r="E260" s="110">
        <f t="shared" si="45"/>
        <v>0</v>
      </c>
      <c r="F260" s="110">
        <f t="shared" si="45"/>
        <v>0</v>
      </c>
      <c r="G260" s="110">
        <f t="shared" si="45"/>
        <v>0</v>
      </c>
      <c r="H260" s="110">
        <f t="shared" si="45"/>
        <v>0</v>
      </c>
      <c r="I260" s="112">
        <f t="shared" si="43"/>
        <v>0</v>
      </c>
      <c r="J260" s="106"/>
      <c r="K260" s="106"/>
      <c r="L260" s="106"/>
      <c r="M260" s="106"/>
      <c r="N260" s="106"/>
      <c r="O260" s="106"/>
      <c r="P260" s="106"/>
      <c r="Q260" s="106"/>
      <c r="R260" s="106"/>
      <c r="V260" s="293"/>
      <c r="W260" s="12"/>
      <c r="X260" s="30"/>
      <c r="Y260" s="293"/>
      <c r="Z260" s="293"/>
      <c r="AA260" s="293"/>
      <c r="AB260" s="293"/>
      <c r="AC260" s="293"/>
      <c r="AD260" s="293"/>
      <c r="AE260" s="293"/>
      <c r="AF260" s="293"/>
      <c r="AG260" s="293"/>
      <c r="AH260" s="87"/>
      <c r="AI260" s="87"/>
      <c r="AJ260" s="87"/>
      <c r="AK260" s="87"/>
      <c r="AL260" s="87"/>
      <c r="AM260" s="293"/>
      <c r="AN260" s="293"/>
      <c r="AO260" s="293"/>
      <c r="AP260" s="293"/>
      <c r="AQ260" s="293"/>
      <c r="AR260" s="293"/>
      <c r="AS260" s="293"/>
      <c r="AT260" s="293"/>
      <c r="AU260" s="293"/>
      <c r="AV260" s="293"/>
      <c r="AW260" s="293"/>
      <c r="AX260" s="293"/>
      <c r="AY260" s="293"/>
      <c r="AZ260" s="293"/>
      <c r="BA260" s="293"/>
      <c r="BB260" s="293"/>
      <c r="BC260" s="293"/>
      <c r="BD260" s="293"/>
      <c r="BE260" s="293"/>
      <c r="BF260" s="293"/>
    </row>
    <row r="261" spans="1:58" ht="30.75" customHeight="1">
      <c r="A261" s="294" t="str">
        <f>A170</f>
        <v xml:space="preserve">Attrezzature /   Equipment </v>
      </c>
      <c r="B261" s="110">
        <f t="shared" ref="B261:H261" si="46">B192</f>
        <v>0</v>
      </c>
      <c r="C261" s="110">
        <f t="shared" si="46"/>
        <v>0</v>
      </c>
      <c r="D261" s="110">
        <f t="shared" si="46"/>
        <v>0</v>
      </c>
      <c r="E261" s="110">
        <f t="shared" si="46"/>
        <v>0</v>
      </c>
      <c r="F261" s="110">
        <f t="shared" si="46"/>
        <v>0</v>
      </c>
      <c r="G261" s="110">
        <f t="shared" si="46"/>
        <v>0</v>
      </c>
      <c r="H261" s="110">
        <f t="shared" si="46"/>
        <v>0</v>
      </c>
      <c r="I261" s="112">
        <f t="shared" si="43"/>
        <v>0</v>
      </c>
      <c r="J261" s="106"/>
      <c r="K261" s="106"/>
      <c r="L261" s="106"/>
      <c r="M261" s="106"/>
      <c r="N261" s="106"/>
      <c r="O261" s="106"/>
      <c r="P261" s="106"/>
      <c r="Q261" s="106"/>
      <c r="R261" s="106"/>
      <c r="V261" s="293"/>
      <c r="W261" s="12"/>
      <c r="X261" s="30"/>
      <c r="Y261" s="293"/>
      <c r="Z261" s="293"/>
      <c r="AA261" s="293"/>
      <c r="AB261" s="293"/>
      <c r="AC261" s="293"/>
      <c r="AD261" s="293"/>
      <c r="AE261" s="293"/>
      <c r="AF261" s="293"/>
      <c r="AG261" s="293"/>
      <c r="AH261" s="87"/>
      <c r="AI261" s="87"/>
      <c r="AJ261" s="87"/>
      <c r="AK261" s="87"/>
      <c r="AL261" s="87"/>
      <c r="AM261" s="293"/>
      <c r="AN261" s="293"/>
      <c r="AO261" s="293"/>
      <c r="AP261" s="293"/>
      <c r="AQ261" s="293"/>
      <c r="AR261" s="293"/>
      <c r="AS261" s="293"/>
      <c r="AT261" s="293"/>
      <c r="AU261" s="293"/>
      <c r="AV261" s="293"/>
      <c r="AW261" s="293"/>
      <c r="AX261" s="293"/>
      <c r="AY261" s="293"/>
      <c r="AZ261" s="293"/>
      <c r="BA261" s="293"/>
      <c r="BB261" s="293"/>
      <c r="BC261" s="293"/>
      <c r="BD261" s="293"/>
      <c r="BE261" s="293"/>
      <c r="BF261" s="293"/>
    </row>
    <row r="262" spans="1:58" ht="31.5" customHeight="1">
      <c r="A262" s="294" t="str">
        <f>A199</f>
        <v>Infrastrutture e lavori / Infrastructure and works</v>
      </c>
      <c r="B262" s="110">
        <f>B221</f>
        <v>0</v>
      </c>
      <c r="C262" s="110">
        <f t="shared" ref="C262:H262" si="47">C221</f>
        <v>0</v>
      </c>
      <c r="D262" s="110">
        <f t="shared" si="47"/>
        <v>0</v>
      </c>
      <c r="E262" s="110">
        <f t="shared" si="47"/>
        <v>0</v>
      </c>
      <c r="F262" s="110">
        <f t="shared" si="47"/>
        <v>0</v>
      </c>
      <c r="G262" s="110">
        <f t="shared" si="47"/>
        <v>0</v>
      </c>
      <c r="H262" s="110">
        <f t="shared" si="47"/>
        <v>0</v>
      </c>
      <c r="I262" s="112">
        <f t="shared" si="43"/>
        <v>0</v>
      </c>
      <c r="J262" s="106"/>
      <c r="K262" s="126"/>
      <c r="L262" s="106"/>
      <c r="M262" s="106"/>
      <c r="N262" s="106"/>
      <c r="O262" s="106"/>
      <c r="P262" s="106"/>
      <c r="Q262" s="106"/>
      <c r="R262" s="106"/>
      <c r="V262" s="293"/>
      <c r="W262" s="12"/>
      <c r="X262" s="30"/>
      <c r="Y262" s="293"/>
      <c r="Z262" s="293"/>
      <c r="AA262" s="293"/>
      <c r="AB262" s="293"/>
      <c r="AC262" s="293"/>
      <c r="AD262" s="293"/>
      <c r="AE262" s="293"/>
      <c r="AF262" s="293"/>
      <c r="AG262" s="293"/>
      <c r="AH262" s="87"/>
      <c r="AI262" s="87"/>
      <c r="AJ262" s="87"/>
      <c r="AK262" s="87"/>
      <c r="AL262" s="87"/>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row>
    <row r="263" spans="1:58" ht="36" customHeight="1">
      <c r="A263" s="65" t="s">
        <v>151</v>
      </c>
      <c r="B263" s="105">
        <f>SUM(B$257:B$262)</f>
        <v>0</v>
      </c>
      <c r="C263" s="105">
        <f t="shared" ref="C263:F263" si="48">SUM(C$257:C$262)</f>
        <v>0</v>
      </c>
      <c r="D263" s="105">
        <f t="shared" si="48"/>
        <v>0</v>
      </c>
      <c r="E263" s="105">
        <f t="shared" si="48"/>
        <v>0</v>
      </c>
      <c r="F263" s="105">
        <f t="shared" si="48"/>
        <v>0</v>
      </c>
      <c r="G263" s="105">
        <f>SUM(G$257:G$262)</f>
        <v>0</v>
      </c>
      <c r="H263" s="105">
        <f>SUM(H$257:H$262)</f>
        <v>0</v>
      </c>
      <c r="I263" s="105">
        <f>SUM(I$257:I$262)</f>
        <v>0</v>
      </c>
      <c r="J263" s="106"/>
      <c r="K263" s="126"/>
      <c r="L263" s="106"/>
      <c r="M263" s="106"/>
      <c r="N263" s="106"/>
      <c r="O263" s="106"/>
      <c r="P263" s="106"/>
      <c r="Q263" s="106"/>
      <c r="R263" s="106"/>
      <c r="V263" s="293"/>
      <c r="W263" s="12"/>
      <c r="X263" s="30"/>
      <c r="Y263" s="293"/>
      <c r="Z263" s="293"/>
      <c r="AA263" s="293"/>
      <c r="AB263" s="293"/>
      <c r="AC263" s="293"/>
      <c r="AD263" s="293"/>
      <c r="AE263" s="293"/>
      <c r="AF263" s="293"/>
      <c r="AG263" s="293"/>
      <c r="AH263" s="88"/>
      <c r="AI263" s="88"/>
      <c r="AJ263" s="88"/>
      <c r="AK263" s="88"/>
      <c r="AL263" s="88"/>
      <c r="AM263" s="293"/>
      <c r="AN263" s="293"/>
      <c r="AO263" s="293"/>
      <c r="AP263" s="293"/>
      <c r="AQ263" s="293"/>
      <c r="AR263" s="293"/>
      <c r="AS263" s="293"/>
      <c r="AT263" s="293"/>
      <c r="AU263" s="293"/>
      <c r="AV263" s="293"/>
      <c r="AW263" s="293"/>
      <c r="AX263" s="293"/>
      <c r="AY263" s="293"/>
      <c r="AZ263" s="293"/>
      <c r="BA263" s="293"/>
      <c r="BB263" s="293"/>
      <c r="BC263" s="293"/>
      <c r="BD263" s="293"/>
      <c r="BE263" s="293"/>
      <c r="BF263" s="293"/>
    </row>
    <row r="264" spans="1:58" ht="31.5" customHeight="1">
      <c r="A264" s="65" t="s">
        <v>150</v>
      </c>
      <c r="B264" s="117">
        <f>B250</f>
        <v>0</v>
      </c>
      <c r="C264" s="117">
        <f>C250</f>
        <v>0</v>
      </c>
      <c r="D264" s="117">
        <f t="shared" ref="D264:H264" si="49">D250</f>
        <v>0</v>
      </c>
      <c r="E264" s="117">
        <f t="shared" si="49"/>
        <v>0</v>
      </c>
      <c r="F264" s="117">
        <f t="shared" si="49"/>
        <v>0</v>
      </c>
      <c r="G264" s="117">
        <f t="shared" si="49"/>
        <v>0</v>
      </c>
      <c r="H264" s="117">
        <f t="shared" si="49"/>
        <v>0</v>
      </c>
      <c r="I264" s="118">
        <f>SUM(B264:H264)</f>
        <v>0</v>
      </c>
      <c r="J264" s="106"/>
      <c r="K264" s="106"/>
      <c r="L264" s="106"/>
      <c r="M264" s="106"/>
      <c r="N264" s="106"/>
      <c r="O264" s="106"/>
      <c r="P264" s="106"/>
      <c r="Q264" s="106"/>
      <c r="R264" s="106"/>
      <c r="V264" s="293"/>
      <c r="W264" s="12"/>
      <c r="X264" s="30"/>
      <c r="Y264" s="293"/>
      <c r="Z264" s="293"/>
      <c r="AA264" s="293"/>
      <c r="AB264" s="293"/>
      <c r="AC264" s="293"/>
      <c r="AD264" s="293"/>
      <c r="AE264" s="293"/>
      <c r="AF264" s="293"/>
      <c r="AG264" s="293"/>
      <c r="AH264" s="87"/>
      <c r="AI264" s="87"/>
      <c r="AJ264" s="87"/>
      <c r="AK264" s="87"/>
      <c r="AL264" s="87"/>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row>
    <row r="265" spans="1:58" ht="46.5" customHeight="1">
      <c r="A265" s="65" t="s">
        <v>173</v>
      </c>
      <c r="B265" s="119">
        <f>B71</f>
        <v>0</v>
      </c>
      <c r="C265" s="119">
        <f t="shared" ref="C265:H265" si="50">C71+C135+C165+C194+C223+C252</f>
        <v>0</v>
      </c>
      <c r="D265" s="119">
        <f t="shared" si="50"/>
        <v>0</v>
      </c>
      <c r="E265" s="119">
        <f t="shared" si="50"/>
        <v>0</v>
      </c>
      <c r="F265" s="119">
        <f t="shared" si="50"/>
        <v>0</v>
      </c>
      <c r="G265" s="119">
        <f t="shared" si="50"/>
        <v>0</v>
      </c>
      <c r="H265" s="119">
        <f t="shared" si="50"/>
        <v>0</v>
      </c>
      <c r="I265" s="118">
        <f t="shared" ref="I265:I266" si="51">SUM(B265:H265)</f>
        <v>0</v>
      </c>
      <c r="J265" s="126"/>
      <c r="K265" s="126"/>
      <c r="L265" s="126"/>
      <c r="M265" s="126"/>
      <c r="N265" s="126"/>
      <c r="O265" s="126"/>
      <c r="P265" s="126"/>
      <c r="V265" s="293"/>
      <c r="W265" s="12"/>
      <c r="X265" s="30"/>
      <c r="Y265" s="293"/>
      <c r="Z265" s="293"/>
      <c r="AA265" s="293"/>
      <c r="AB265" s="293"/>
      <c r="AC265" s="293"/>
      <c r="AD265" s="293"/>
      <c r="AE265" s="293"/>
      <c r="AF265" s="293"/>
      <c r="AG265" s="293"/>
      <c r="AH265" s="88"/>
      <c r="AI265" s="88"/>
      <c r="AJ265" s="88"/>
      <c r="AK265" s="88"/>
      <c r="AL265" s="88"/>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row>
    <row r="266" spans="1:58" ht="32.25" customHeight="1">
      <c r="A266" s="65" t="s">
        <v>54</v>
      </c>
      <c r="B266" s="119">
        <f t="shared" ref="B266:H266" si="52">B70+B91+B105+B134+B164+B193+B222-B251</f>
        <v>0</v>
      </c>
      <c r="C266" s="119">
        <f t="shared" si="52"/>
        <v>0</v>
      </c>
      <c r="D266" s="119">
        <f t="shared" si="52"/>
        <v>0</v>
      </c>
      <c r="E266" s="119">
        <f t="shared" si="52"/>
        <v>0</v>
      </c>
      <c r="F266" s="119">
        <f t="shared" si="52"/>
        <v>0</v>
      </c>
      <c r="G266" s="119">
        <f t="shared" si="52"/>
        <v>0</v>
      </c>
      <c r="H266" s="119">
        <f t="shared" si="52"/>
        <v>0</v>
      </c>
      <c r="I266" s="118">
        <f t="shared" si="51"/>
        <v>0</v>
      </c>
      <c r="J266" s="106"/>
      <c r="K266" s="106"/>
      <c r="L266" s="106"/>
      <c r="M266" s="106"/>
      <c r="N266" s="106"/>
      <c r="O266" s="106"/>
      <c r="P266" s="106"/>
      <c r="Q266" s="106"/>
      <c r="R266" s="106"/>
      <c r="S266" s="31"/>
      <c r="T266" s="31"/>
      <c r="U266" s="31"/>
      <c r="V266" s="293"/>
      <c r="W266" s="293"/>
      <c r="X266" s="293"/>
      <c r="Y266" s="293"/>
      <c r="Z266" s="293"/>
      <c r="AA266" s="293"/>
      <c r="AB266" s="293"/>
      <c r="AC266" s="293"/>
      <c r="AD266" s="293"/>
      <c r="AE266" s="293"/>
      <c r="AF266" s="293"/>
      <c r="AG266" s="293"/>
      <c r="AH266" s="88"/>
      <c r="AI266" s="88"/>
      <c r="AJ266" s="88"/>
      <c r="AK266" s="88"/>
      <c r="AL266" s="88"/>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row>
    <row r="267" spans="1:58" s="12" customFormat="1" ht="42.75" customHeight="1">
      <c r="A267" s="128" t="s">
        <v>82</v>
      </c>
      <c r="B267" s="129">
        <f t="shared" ref="B267:H267" si="53">SUM(B$257:B$262)-B250-B265</f>
        <v>0</v>
      </c>
      <c r="C267" s="129">
        <f t="shared" si="53"/>
        <v>0</v>
      </c>
      <c r="D267" s="129">
        <f t="shared" si="53"/>
        <v>0</v>
      </c>
      <c r="E267" s="129">
        <f t="shared" si="53"/>
        <v>0</v>
      </c>
      <c r="F267" s="129">
        <f t="shared" si="53"/>
        <v>0</v>
      </c>
      <c r="G267" s="129">
        <f t="shared" si="53"/>
        <v>0</v>
      </c>
      <c r="H267" s="129">
        <f t="shared" si="53"/>
        <v>0</v>
      </c>
      <c r="I267" s="129">
        <f>SUM(I$257:I$262)-I250-I265</f>
        <v>0</v>
      </c>
      <c r="J267" s="159"/>
      <c r="K267" s="106"/>
      <c r="L267" s="106"/>
      <c r="M267" s="23"/>
      <c r="N267" s="23"/>
      <c r="O267" s="23"/>
      <c r="P267" s="23"/>
      <c r="Q267" s="23"/>
      <c r="R267" s="23"/>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row>
    <row r="268" spans="1:58" s="12" customFormat="1" ht="17.25" customHeight="1">
      <c r="A268" s="23"/>
      <c r="B268" s="23"/>
      <c r="C268" s="23"/>
      <c r="D268" s="23"/>
      <c r="E268" s="23"/>
      <c r="F268" s="23"/>
      <c r="G268" s="23"/>
      <c r="H268" s="23"/>
      <c r="I268" s="23"/>
      <c r="J268" s="23"/>
      <c r="K268" s="23"/>
      <c r="L268" s="23"/>
      <c r="M268" s="23"/>
      <c r="N268" s="23"/>
      <c r="O268" s="23"/>
      <c r="P268" s="23"/>
      <c r="Q268" s="23"/>
      <c r="R268" s="23"/>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row>
    <row r="269" spans="1:58" s="12" customFormat="1" ht="16.5" customHeight="1">
      <c r="A269" s="95" t="s">
        <v>153</v>
      </c>
      <c r="B269" s="23"/>
      <c r="C269" s="23"/>
      <c r="D269" s="23"/>
      <c r="E269" s="23"/>
      <c r="F269" s="23"/>
      <c r="G269" s="23"/>
      <c r="H269" s="23"/>
      <c r="I269" s="23"/>
      <c r="J269" s="23"/>
      <c r="K269" s="23"/>
      <c r="L269" s="23"/>
      <c r="M269" s="23"/>
      <c r="N269" s="23"/>
      <c r="O269" s="23"/>
      <c r="P269" s="23"/>
      <c r="Q269" s="23"/>
      <c r="R269" s="23"/>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row>
    <row r="270" spans="1:58" s="12" customFormat="1" ht="6.75" customHeight="1">
      <c r="A270" s="23"/>
      <c r="B270" s="23"/>
      <c r="C270" s="23"/>
      <c r="D270" s="23"/>
      <c r="E270" s="23"/>
      <c r="F270" s="23"/>
      <c r="G270" s="23"/>
      <c r="H270" s="23"/>
      <c r="I270" s="23"/>
      <c r="J270" s="23"/>
      <c r="K270" s="23"/>
      <c r="L270" s="23"/>
      <c r="M270" s="23"/>
      <c r="N270" s="23"/>
      <c r="O270" s="23"/>
      <c r="P270" s="23"/>
      <c r="Q270" s="23"/>
      <c r="R270" s="23"/>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row>
    <row r="271" spans="1:58" ht="74.25" customHeight="1">
      <c r="A271" s="63"/>
      <c r="B271" s="294" t="s">
        <v>57</v>
      </c>
      <c r="C271" s="294" t="s">
        <v>59</v>
      </c>
      <c r="D271" s="294" t="s">
        <v>60</v>
      </c>
      <c r="E271" s="294" t="s">
        <v>61</v>
      </c>
      <c r="F271" s="294" t="s">
        <v>62</v>
      </c>
      <c r="G271" s="294" t="s">
        <v>63</v>
      </c>
      <c r="H271" s="294" t="s">
        <v>64</v>
      </c>
      <c r="I271" s="294" t="s">
        <v>33</v>
      </c>
      <c r="J271" s="106"/>
      <c r="K271" s="106"/>
      <c r="L271" s="106"/>
      <c r="M271" s="106"/>
      <c r="N271" s="106"/>
      <c r="O271" s="106"/>
      <c r="P271" s="106"/>
      <c r="Q271" s="106"/>
      <c r="R271" s="106"/>
      <c r="V271" s="293"/>
      <c r="W271" s="12"/>
      <c r="X271" s="24"/>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c r="BD271" s="293"/>
      <c r="BE271" s="293"/>
      <c r="BF271" s="293"/>
    </row>
    <row r="272" spans="1:58" ht="13.5" customHeight="1">
      <c r="A272" s="294" t="str">
        <f>Page_2!A51</f>
        <v>P0</v>
      </c>
      <c r="B272" s="110">
        <f>B61+B82+B96+B96+B125+B155+B184+B213</f>
        <v>0</v>
      </c>
      <c r="C272" s="111"/>
      <c r="D272" s="111"/>
      <c r="E272" s="111"/>
      <c r="F272" s="111"/>
      <c r="G272" s="111"/>
      <c r="H272" s="111"/>
      <c r="I272" s="112">
        <f>B272</f>
        <v>0</v>
      </c>
      <c r="J272" s="106"/>
      <c r="K272" s="106"/>
      <c r="L272" s="106"/>
      <c r="M272" s="106"/>
      <c r="N272" s="106"/>
      <c r="O272" s="106"/>
      <c r="P272" s="106"/>
      <c r="Q272" s="106"/>
      <c r="R272" s="106"/>
      <c r="V272" s="293"/>
      <c r="W272" s="12"/>
      <c r="X272" s="30"/>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row>
    <row r="273" spans="1:58" ht="13.5" customHeight="1">
      <c r="A273" s="294" t="str">
        <f>Page_2!A52</f>
        <v>P1</v>
      </c>
      <c r="B273" s="111"/>
      <c r="C273" s="110">
        <f t="shared" ref="C273:H279" si="54">C62+C83+C97+C126+C156+C185+C214</f>
        <v>0</v>
      </c>
      <c r="D273" s="110">
        <f t="shared" si="54"/>
        <v>0</v>
      </c>
      <c r="E273" s="110">
        <f t="shared" si="54"/>
        <v>0</v>
      </c>
      <c r="F273" s="110">
        <f t="shared" si="54"/>
        <v>0</v>
      </c>
      <c r="G273" s="110">
        <f t="shared" si="54"/>
        <v>0</v>
      </c>
      <c r="H273" s="110">
        <f t="shared" si="54"/>
        <v>0</v>
      </c>
      <c r="I273" s="112">
        <f>SUM(C273:H273)</f>
        <v>0</v>
      </c>
      <c r="J273" s="106"/>
      <c r="K273" s="106"/>
      <c r="L273" s="106"/>
      <c r="M273" s="106"/>
      <c r="N273" s="106"/>
      <c r="O273" s="106"/>
      <c r="P273" s="106"/>
      <c r="Q273" s="106"/>
      <c r="R273" s="106"/>
      <c r="V273" s="293"/>
      <c r="W273" s="12"/>
      <c r="X273" s="30"/>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row>
    <row r="274" spans="1:58" ht="13.5" customHeight="1">
      <c r="A274" s="294" t="str">
        <f>Page_2!A53</f>
        <v>P2</v>
      </c>
      <c r="B274" s="111"/>
      <c r="C274" s="110">
        <f t="shared" si="54"/>
        <v>0</v>
      </c>
      <c r="D274" s="110">
        <f t="shared" si="54"/>
        <v>0</v>
      </c>
      <c r="E274" s="110">
        <f t="shared" si="54"/>
        <v>0</v>
      </c>
      <c r="F274" s="110">
        <f t="shared" si="54"/>
        <v>0</v>
      </c>
      <c r="G274" s="110">
        <f t="shared" si="54"/>
        <v>0</v>
      </c>
      <c r="H274" s="110">
        <f t="shared" si="54"/>
        <v>0</v>
      </c>
      <c r="I274" s="112">
        <f t="shared" ref="I274:I279" si="55">SUM(C274:H274)</f>
        <v>0</v>
      </c>
      <c r="J274" s="106"/>
      <c r="K274" s="106"/>
      <c r="L274" s="106"/>
      <c r="M274" s="106"/>
      <c r="N274" s="106"/>
      <c r="O274" s="106"/>
      <c r="P274" s="106"/>
      <c r="Q274" s="106"/>
      <c r="R274" s="106"/>
      <c r="V274" s="293"/>
      <c r="W274" s="12"/>
      <c r="X274" s="30"/>
      <c r="Y274" s="293"/>
      <c r="Z274" s="293"/>
      <c r="AA274" s="293"/>
      <c r="AB274" s="293"/>
      <c r="AC274" s="293"/>
      <c r="AD274" s="293"/>
      <c r="AE274" s="293"/>
      <c r="AF274" s="293"/>
      <c r="AG274" s="293"/>
      <c r="AH274" s="293"/>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row>
    <row r="275" spans="1:58" ht="13.5" customHeight="1">
      <c r="A275" s="294" t="str">
        <f>Page_2!A54</f>
        <v>P3</v>
      </c>
      <c r="B275" s="111"/>
      <c r="C275" s="110">
        <f t="shared" si="54"/>
        <v>0</v>
      </c>
      <c r="D275" s="110">
        <f t="shared" si="54"/>
        <v>0</v>
      </c>
      <c r="E275" s="110">
        <f t="shared" si="54"/>
        <v>0</v>
      </c>
      <c r="F275" s="110">
        <f t="shared" si="54"/>
        <v>0</v>
      </c>
      <c r="G275" s="110">
        <f t="shared" si="54"/>
        <v>0</v>
      </c>
      <c r="H275" s="110">
        <f t="shared" si="54"/>
        <v>0</v>
      </c>
      <c r="I275" s="112">
        <f t="shared" si="55"/>
        <v>0</v>
      </c>
      <c r="J275" s="106"/>
      <c r="K275" s="106"/>
      <c r="L275" s="106"/>
      <c r="M275" s="106"/>
      <c r="N275" s="106"/>
      <c r="O275" s="106"/>
      <c r="P275" s="106"/>
      <c r="Q275" s="106"/>
      <c r="R275" s="106"/>
      <c r="V275" s="293"/>
      <c r="W275" s="12"/>
      <c r="X275" s="30"/>
      <c r="Y275" s="293"/>
      <c r="Z275" s="293"/>
      <c r="AA275" s="293"/>
      <c r="AB275" s="293"/>
      <c r="AC275" s="293"/>
      <c r="AD275" s="293"/>
      <c r="AE275" s="293"/>
      <c r="AF275" s="293"/>
      <c r="AG275" s="293"/>
      <c r="AH275" s="293"/>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row>
    <row r="276" spans="1:58" ht="13.5" customHeight="1">
      <c r="A276" s="294" t="str">
        <f>Page_2!A55</f>
        <v>P4</v>
      </c>
      <c r="B276" s="111"/>
      <c r="C276" s="110">
        <f t="shared" si="54"/>
        <v>0</v>
      </c>
      <c r="D276" s="110">
        <f t="shared" si="54"/>
        <v>0</v>
      </c>
      <c r="E276" s="110">
        <f t="shared" si="54"/>
        <v>0</v>
      </c>
      <c r="F276" s="110">
        <f t="shared" si="54"/>
        <v>0</v>
      </c>
      <c r="G276" s="110">
        <f t="shared" si="54"/>
        <v>0</v>
      </c>
      <c r="H276" s="110">
        <f t="shared" si="54"/>
        <v>0</v>
      </c>
      <c r="I276" s="112">
        <f t="shared" si="55"/>
        <v>0</v>
      </c>
      <c r="J276" s="106"/>
      <c r="K276" s="106"/>
      <c r="L276" s="106"/>
      <c r="M276" s="106"/>
      <c r="N276" s="106"/>
      <c r="O276" s="106"/>
      <c r="P276" s="106"/>
      <c r="Q276" s="106"/>
      <c r="R276" s="106"/>
      <c r="V276" s="293"/>
      <c r="W276" s="12"/>
      <c r="X276" s="30"/>
      <c r="Y276" s="293"/>
      <c r="Z276" s="293"/>
      <c r="AA276" s="293"/>
      <c r="AB276" s="293"/>
      <c r="AC276" s="293"/>
      <c r="AD276" s="293"/>
      <c r="AE276" s="293"/>
      <c r="AF276" s="293"/>
      <c r="AG276" s="293"/>
      <c r="AH276" s="293"/>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row>
    <row r="277" spans="1:58" ht="13.5" customHeight="1">
      <c r="A277" s="294" t="str">
        <f>Page_2!A56</f>
        <v>P5</v>
      </c>
      <c r="B277" s="111"/>
      <c r="C277" s="110">
        <f t="shared" si="54"/>
        <v>0</v>
      </c>
      <c r="D277" s="110">
        <f t="shared" si="54"/>
        <v>0</v>
      </c>
      <c r="E277" s="110">
        <f t="shared" si="54"/>
        <v>0</v>
      </c>
      <c r="F277" s="110">
        <f t="shared" si="54"/>
        <v>0</v>
      </c>
      <c r="G277" s="110">
        <f t="shared" si="54"/>
        <v>0</v>
      </c>
      <c r="H277" s="110">
        <f t="shared" si="54"/>
        <v>0</v>
      </c>
      <c r="I277" s="112">
        <f t="shared" si="55"/>
        <v>0</v>
      </c>
      <c r="J277" s="106"/>
      <c r="K277" s="106"/>
      <c r="L277" s="106"/>
      <c r="M277" s="106"/>
      <c r="N277" s="106"/>
      <c r="O277" s="106"/>
      <c r="P277" s="106"/>
      <c r="Q277" s="106"/>
      <c r="R277" s="106"/>
      <c r="V277" s="293"/>
      <c r="W277" s="12"/>
      <c r="X277" s="30"/>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row>
    <row r="278" spans="1:58" ht="13.5" customHeight="1">
      <c r="A278" s="294" t="str">
        <f>Page_2!A57</f>
        <v>P6</v>
      </c>
      <c r="B278" s="111"/>
      <c r="C278" s="110">
        <f t="shared" si="54"/>
        <v>0</v>
      </c>
      <c r="D278" s="110">
        <f t="shared" si="54"/>
        <v>0</v>
      </c>
      <c r="E278" s="110">
        <f t="shared" si="54"/>
        <v>0</v>
      </c>
      <c r="F278" s="110">
        <f t="shared" si="54"/>
        <v>0</v>
      </c>
      <c r="G278" s="110">
        <f t="shared" si="54"/>
        <v>0</v>
      </c>
      <c r="H278" s="110">
        <f t="shared" si="54"/>
        <v>0</v>
      </c>
      <c r="I278" s="112">
        <f t="shared" si="55"/>
        <v>0</v>
      </c>
      <c r="J278" s="106"/>
      <c r="K278" s="106"/>
      <c r="L278" s="106"/>
      <c r="M278" s="106"/>
      <c r="N278" s="106"/>
      <c r="O278" s="106"/>
      <c r="P278" s="106"/>
      <c r="Q278" s="106"/>
      <c r="R278" s="106"/>
      <c r="V278" s="293"/>
      <c r="W278" s="12"/>
      <c r="X278" s="30"/>
      <c r="Y278" s="293"/>
      <c r="Z278" s="293"/>
      <c r="AA278" s="293"/>
      <c r="AB278" s="293"/>
      <c r="AC278" s="293"/>
      <c r="AD278" s="293"/>
      <c r="AE278" s="293"/>
      <c r="AF278" s="293"/>
      <c r="AG278" s="293"/>
      <c r="AH278" s="293"/>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row>
    <row r="279" spans="1:58" ht="13.5" customHeight="1">
      <c r="A279" s="294" t="str">
        <f>Page_2!A58</f>
        <v>P7</v>
      </c>
      <c r="B279" s="111"/>
      <c r="C279" s="110">
        <f t="shared" si="54"/>
        <v>0</v>
      </c>
      <c r="D279" s="110">
        <f t="shared" si="54"/>
        <v>0</v>
      </c>
      <c r="E279" s="110">
        <f t="shared" si="54"/>
        <v>0</v>
      </c>
      <c r="F279" s="110">
        <f t="shared" si="54"/>
        <v>0</v>
      </c>
      <c r="G279" s="110">
        <f t="shared" si="54"/>
        <v>0</v>
      </c>
      <c r="H279" s="110">
        <f t="shared" si="54"/>
        <v>0</v>
      </c>
      <c r="I279" s="112">
        <f t="shared" si="55"/>
        <v>0</v>
      </c>
      <c r="J279" s="106"/>
      <c r="K279" s="106"/>
      <c r="L279" s="106"/>
      <c r="M279" s="106"/>
      <c r="N279" s="106"/>
      <c r="O279" s="106"/>
      <c r="P279" s="106"/>
      <c r="Q279" s="106"/>
      <c r="R279" s="106"/>
      <c r="V279" s="293"/>
      <c r="W279" s="12"/>
      <c r="X279" s="30"/>
      <c r="Y279" s="293"/>
      <c r="Z279" s="293"/>
      <c r="AA279" s="293"/>
      <c r="AB279" s="293"/>
      <c r="AC279" s="293"/>
      <c r="AD279" s="293"/>
      <c r="AE279" s="293"/>
      <c r="AF279" s="293"/>
      <c r="AG279" s="293"/>
      <c r="AH279" s="293"/>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row>
    <row r="280" spans="1:58" ht="36" customHeight="1">
      <c r="A280" s="65" t="s">
        <v>154</v>
      </c>
      <c r="B280" s="105">
        <f>SUM(B$272:B$279)</f>
        <v>0</v>
      </c>
      <c r="C280" s="105">
        <f t="shared" ref="C280:H280" si="56">SUM(C$272:C$279)</f>
        <v>0</v>
      </c>
      <c r="D280" s="105">
        <f t="shared" si="56"/>
        <v>0</v>
      </c>
      <c r="E280" s="105">
        <f t="shared" si="56"/>
        <v>0</v>
      </c>
      <c r="F280" s="105">
        <f t="shared" si="56"/>
        <v>0</v>
      </c>
      <c r="G280" s="105">
        <f t="shared" si="56"/>
        <v>0</v>
      </c>
      <c r="H280" s="105">
        <f t="shared" si="56"/>
        <v>0</v>
      </c>
      <c r="I280" s="105">
        <f>SUM(I$272:I$279)</f>
        <v>0</v>
      </c>
      <c r="J280" s="106"/>
      <c r="K280" s="106"/>
      <c r="L280" s="106"/>
      <c r="M280" s="106"/>
      <c r="N280" s="106"/>
      <c r="O280" s="106"/>
      <c r="P280" s="106"/>
      <c r="Q280" s="106"/>
      <c r="R280" s="106"/>
      <c r="V280" s="293"/>
      <c r="W280" s="12"/>
      <c r="X280" s="30"/>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3"/>
      <c r="AV280" s="293"/>
      <c r="AW280" s="293"/>
      <c r="AX280" s="293"/>
      <c r="AY280" s="293"/>
      <c r="AZ280" s="293"/>
      <c r="BA280" s="293"/>
      <c r="BB280" s="293"/>
      <c r="BC280" s="293"/>
      <c r="BD280" s="293"/>
      <c r="BE280" s="293"/>
      <c r="BF280" s="293"/>
    </row>
    <row r="281" spans="1:58" ht="31.5" customHeight="1">
      <c r="A281" s="65" t="s">
        <v>150</v>
      </c>
      <c r="B281" s="117">
        <f>B264</f>
        <v>0</v>
      </c>
      <c r="C281" s="117">
        <f>C264</f>
        <v>0</v>
      </c>
      <c r="D281" s="117">
        <f t="shared" ref="D281:H281" si="57">D264</f>
        <v>0</v>
      </c>
      <c r="E281" s="117">
        <f t="shared" si="57"/>
        <v>0</v>
      </c>
      <c r="F281" s="117">
        <f t="shared" si="57"/>
        <v>0</v>
      </c>
      <c r="G281" s="117">
        <f t="shared" si="57"/>
        <v>0</v>
      </c>
      <c r="H281" s="117">
        <f t="shared" si="57"/>
        <v>0</v>
      </c>
      <c r="I281" s="118">
        <f>I264</f>
        <v>0</v>
      </c>
      <c r="J281" s="106"/>
      <c r="K281" s="106"/>
      <c r="L281" s="106"/>
      <c r="M281" s="106"/>
      <c r="N281" s="106"/>
      <c r="O281" s="106"/>
      <c r="P281" s="106"/>
      <c r="Q281" s="106"/>
      <c r="R281" s="106"/>
      <c r="V281" s="293"/>
      <c r="W281" s="12"/>
      <c r="X281" s="30"/>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row>
    <row r="282" spans="1:58" ht="54" customHeight="1">
      <c r="A282" s="65" t="s">
        <v>173</v>
      </c>
      <c r="B282" s="119">
        <f>B265</f>
        <v>0</v>
      </c>
      <c r="C282" s="119">
        <f>C265</f>
        <v>0</v>
      </c>
      <c r="D282" s="119">
        <f>D265</f>
        <v>0</v>
      </c>
      <c r="E282" s="119">
        <f>E265</f>
        <v>0</v>
      </c>
      <c r="F282" s="119">
        <f>F265</f>
        <v>0</v>
      </c>
      <c r="G282" s="119">
        <f>G265</f>
        <v>0</v>
      </c>
      <c r="H282" s="119">
        <f>H265</f>
        <v>0</v>
      </c>
      <c r="I282" s="119">
        <f>I265</f>
        <v>0</v>
      </c>
      <c r="J282" s="106"/>
      <c r="K282" s="106"/>
      <c r="L282" s="106"/>
      <c r="M282" s="106"/>
      <c r="N282" s="106"/>
      <c r="O282" s="106"/>
      <c r="P282" s="106"/>
      <c r="Q282" s="106"/>
      <c r="R282" s="106"/>
      <c r="V282" s="293"/>
      <c r="W282" s="12"/>
      <c r="X282" s="30"/>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3"/>
      <c r="AV282" s="293"/>
      <c r="AW282" s="293"/>
      <c r="AX282" s="293"/>
      <c r="AY282" s="293"/>
      <c r="AZ282" s="293"/>
      <c r="BA282" s="293"/>
      <c r="BB282" s="293"/>
      <c r="BC282" s="293"/>
      <c r="BD282" s="293"/>
      <c r="BE282" s="293"/>
      <c r="BF282" s="293"/>
    </row>
    <row r="283" spans="1:58" s="12" customFormat="1" ht="29.25" customHeight="1">
      <c r="A283" s="65" t="s">
        <v>54</v>
      </c>
      <c r="B283" s="119">
        <f>B266</f>
        <v>0</v>
      </c>
      <c r="C283" s="119">
        <f t="shared" ref="C283:H283" si="58">C266</f>
        <v>0</v>
      </c>
      <c r="D283" s="119">
        <f t="shared" si="58"/>
        <v>0</v>
      </c>
      <c r="E283" s="119">
        <f t="shared" si="58"/>
        <v>0</v>
      </c>
      <c r="F283" s="119">
        <f t="shared" si="58"/>
        <v>0</v>
      </c>
      <c r="G283" s="119">
        <f t="shared" si="58"/>
        <v>0</v>
      </c>
      <c r="H283" s="119">
        <f t="shared" si="58"/>
        <v>0</v>
      </c>
      <c r="I283" s="119">
        <f>I266</f>
        <v>0</v>
      </c>
      <c r="J283" s="109"/>
      <c r="K283" s="109"/>
      <c r="L283" s="109"/>
      <c r="M283" s="109"/>
      <c r="N283" s="109"/>
      <c r="O283" s="109"/>
      <c r="P283" s="109"/>
      <c r="Q283" s="109"/>
      <c r="R283" s="109"/>
      <c r="S283" s="24"/>
      <c r="T283" s="24"/>
      <c r="U283" s="24"/>
      <c r="V283" s="24"/>
      <c r="W283" s="24"/>
      <c r="X283" s="24"/>
      <c r="Y283" s="24"/>
      <c r="Z283" s="24"/>
      <c r="AA283" s="24"/>
      <c r="AB283" s="24"/>
      <c r="AC283" s="293"/>
      <c r="AD283" s="293"/>
      <c r="AE283" s="293"/>
      <c r="AF283" s="293"/>
      <c r="AG283" s="293"/>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row>
    <row r="284" spans="1:58" s="12" customFormat="1" ht="32.25" customHeight="1">
      <c r="A284" s="128" t="s">
        <v>82</v>
      </c>
      <c r="B284" s="129">
        <f t="shared" ref="B284:I284" si="59">B280-B281-B282</f>
        <v>0</v>
      </c>
      <c r="C284" s="129">
        <f t="shared" si="59"/>
        <v>0</v>
      </c>
      <c r="D284" s="129">
        <f t="shared" si="59"/>
        <v>0</v>
      </c>
      <c r="E284" s="129">
        <f t="shared" si="59"/>
        <v>0</v>
      </c>
      <c r="F284" s="129">
        <f t="shared" si="59"/>
        <v>0</v>
      </c>
      <c r="G284" s="129">
        <f t="shared" si="59"/>
        <v>0</v>
      </c>
      <c r="H284" s="129">
        <f t="shared" si="59"/>
        <v>0</v>
      </c>
      <c r="I284" s="129">
        <f t="shared" si="59"/>
        <v>0</v>
      </c>
      <c r="J284" s="23"/>
      <c r="K284" s="23"/>
      <c r="L284" s="23"/>
      <c r="M284" s="23"/>
      <c r="N284" s="23"/>
      <c r="O284" s="23"/>
      <c r="P284" s="23"/>
      <c r="Q284" s="23"/>
      <c r="R284" s="23"/>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row>
    <row r="285" spans="1:58" ht="17.25" customHeight="1">
      <c r="B285" s="5"/>
      <c r="C285" s="5"/>
      <c r="D285" s="5"/>
      <c r="E285" s="5"/>
      <c r="F285" s="5"/>
      <c r="G285" s="5"/>
      <c r="H285" s="5"/>
      <c r="I285" s="5"/>
      <c r="J285" s="5"/>
      <c r="K285" s="5"/>
      <c r="L285" s="5"/>
      <c r="M285" s="5"/>
      <c r="N285" s="5"/>
    </row>
    <row r="286" spans="1:58" ht="15" customHeight="1">
      <c r="J286" s="7"/>
      <c r="K286" s="7"/>
      <c r="L286" s="7"/>
      <c r="M286" s="7"/>
      <c r="N286" s="7"/>
      <c r="O286" s="1"/>
      <c r="P286" s="1"/>
      <c r="Q286" s="1"/>
      <c r="R286" s="1"/>
    </row>
  </sheetData>
  <sheetProtection password="CB13" sheet="1" objects="1" scenarios="1" formatCells="0" formatColumns="0" formatRows="0" insertRows="0" insertHyperlinks="0" autoFilter="0" pivotTables="0"/>
  <dataConsolidate/>
  <mergeCells count="247">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31:B31"/>
    <mergeCell ref="A36:M36"/>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BB47:BE47"/>
    <mergeCell ref="BF47:BF48"/>
    <mergeCell ref="B48:C48"/>
    <mergeCell ref="E48:F48"/>
    <mergeCell ref="V47:Y47"/>
    <mergeCell ref="Z47:AC47"/>
    <mergeCell ref="AD47:AG47"/>
    <mergeCell ref="AH47:AK47"/>
    <mergeCell ref="AL47:AO47"/>
    <mergeCell ref="AP47:AS47"/>
    <mergeCell ref="AT47:AW47"/>
    <mergeCell ref="AX47:BA47"/>
    <mergeCell ref="E53:F53"/>
    <mergeCell ref="B54:C54"/>
    <mergeCell ref="E54:F54"/>
    <mergeCell ref="B55:C55"/>
    <mergeCell ref="E55:F55"/>
    <mergeCell ref="T43:U43"/>
    <mergeCell ref="K63:L69"/>
    <mergeCell ref="N63:O69"/>
    <mergeCell ref="T44:U44"/>
    <mergeCell ref="T45:U45"/>
    <mergeCell ref="T65:U65"/>
    <mergeCell ref="T66:U66"/>
    <mergeCell ref="T67:U67"/>
    <mergeCell ref="T68:U68"/>
    <mergeCell ref="T69:U69"/>
    <mergeCell ref="T83:U83"/>
    <mergeCell ref="T84:U84"/>
    <mergeCell ref="T85:U85"/>
    <mergeCell ref="T86:U86"/>
    <mergeCell ref="T87:U87"/>
    <mergeCell ref="T88:U88"/>
    <mergeCell ref="A73:C73"/>
    <mergeCell ref="A74:C74"/>
    <mergeCell ref="A76:O76"/>
    <mergeCell ref="A80:P80"/>
    <mergeCell ref="T81:U81"/>
    <mergeCell ref="T82:U82"/>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96:U96"/>
    <mergeCell ref="BF111:BF112"/>
    <mergeCell ref="B113:F113"/>
    <mergeCell ref="B114:F114"/>
    <mergeCell ref="V111:Y111"/>
    <mergeCell ref="Z111:AC111"/>
    <mergeCell ref="AD111:AG111"/>
    <mergeCell ref="AH111:AK111"/>
    <mergeCell ref="AL111:AO111"/>
    <mergeCell ref="AP111:AS11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BF141:BF142"/>
    <mergeCell ref="B143:D143"/>
    <mergeCell ref="E143:F143"/>
    <mergeCell ref="V141:Y141"/>
    <mergeCell ref="Z141:AC141"/>
    <mergeCell ref="AD141:AG141"/>
    <mergeCell ref="AH141:AK141"/>
    <mergeCell ref="AL141:AO141"/>
    <mergeCell ref="AP141:AS141"/>
    <mergeCell ref="B146:D146"/>
    <mergeCell ref="E146:F146"/>
    <mergeCell ref="B147:D147"/>
    <mergeCell ref="E147:F147"/>
    <mergeCell ref="B148:D148"/>
    <mergeCell ref="E148:F148"/>
    <mergeCell ref="B152:D152"/>
    <mergeCell ref="E152:F152"/>
    <mergeCell ref="N157:O163"/>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E209:F209"/>
    <mergeCell ref="E203:F203"/>
    <mergeCell ref="B204:D204"/>
    <mergeCell ref="E204:F204"/>
    <mergeCell ref="B205:D205"/>
    <mergeCell ref="E205:F205"/>
    <mergeCell ref="B206:D206"/>
    <mergeCell ref="E206:F206"/>
    <mergeCell ref="B203:D203"/>
    <mergeCell ref="B210:D210"/>
    <mergeCell ref="E210:F210"/>
    <mergeCell ref="N215:O221"/>
    <mergeCell ref="A227:O227"/>
    <mergeCell ref="A228:A239"/>
    <mergeCell ref="B228:F229"/>
    <mergeCell ref="G228:G229"/>
    <mergeCell ref="H228:O228"/>
    <mergeCell ref="B232:F232"/>
    <mergeCell ref="B233:F233"/>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BB228:BE228"/>
    <mergeCell ref="BF228:BF229"/>
    <mergeCell ref="B230:F230"/>
    <mergeCell ref="B231:F231"/>
    <mergeCell ref="V228:Y228"/>
    <mergeCell ref="Z228:AC228"/>
    <mergeCell ref="AD228:AG228"/>
    <mergeCell ref="AH228:AK228"/>
    <mergeCell ref="AL228:AO228"/>
    <mergeCell ref="AP228:AS228"/>
    <mergeCell ref="N244:O250"/>
    <mergeCell ref="B234:F234"/>
    <mergeCell ref="B235:F235"/>
    <mergeCell ref="B236:F236"/>
    <mergeCell ref="B237:F237"/>
    <mergeCell ref="B238:F238"/>
    <mergeCell ref="B239:F239"/>
    <mergeCell ref="AT228:AW228"/>
    <mergeCell ref="AX228:BA228"/>
  </mergeCells>
  <conditionalFormatting sqref="I163">
    <cfRule type="cellIs" dxfId="9" priority="3" stopIfTrue="1" operator="notEqual">
      <formula>$O$153</formula>
    </cfRule>
  </conditionalFormatting>
  <conditionalFormatting sqref="D32">
    <cfRule type="cellIs" dxfId="8" priority="1" stopIfTrue="1" operator="notEqual">
      <formula>$D$13</formula>
    </cfRule>
  </conditionalFormatting>
  <dataValidations count="30">
    <dataValidation type="list" allowBlank="1" showInputMessage="1" showErrorMessage="1" promptTitle="Menù a tendina / Dropdown menu" prompt="Seleziona una delle opzioni / select one option" sqref="D40">
      <formula1>$E$39:$E$40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dataValidation type="list" allowBlank="1" showInputMessage="1" showErrorMessage="1" promptTitle="Menù a tendina / Dropdown menu" prompt="Seleziona una delle opzioni / select one option" sqref="B28:B29">
      <formula1>$E$28:$E$29</formula1>
    </dataValidation>
    <dataValidation errorStyle="warning" allowBlank="1" showInputMessage="1" showErrorMessage="1" sqref="K130 O240"/>
    <dataValidation allowBlank="1" showInputMessage="1" showErrorMessage="1" prompt="Calcolato automaticamente / automatically calculated" sqref="D16"/>
    <dataValidation allowBlank="1" showInputMessage="1" showErrorMessage="1" prompt="Elencare e giustificare le infrastrutture compresi la proprietà e gli obiettivi futuri dell’investimento / Veuillez lister et justifier l’investissement y compris la propriété et objectifs futurs de l’investissement_x000a__x000a_" sqref="B201:D210"/>
    <dataValidation allowBlank="1" showInputMessage="1" showErrorMessage="1" prompt="Elencare e giustificare l’impiego di attrezzature per il progetto / List and justify the use of equipment for the project _x000a__x000a_" sqref="B172:D181"/>
    <dataValidation allowBlank="1" showInputMessage="1" showErrorMessage="1" prompt="Elencare e giustificare i viaggi previsti / list and justify the travel and accomodation costs" sqref="B113:F122"/>
    <dataValidation allowBlank="1" showInputMessage="1" showErrorMessage="1" prompt="Elencare i contratti con gli esperti esterni e fornitori di servizi e descrivere il loro legame con le attività di progetto / list the contracts with the external expertise and services and describes their connection with the project activities _x000a_" sqref="B143:D152"/>
    <dataValidation type="list" operator="equal" allowBlank="1" showInputMessage="1" promptTitle="Menù a tendina / Dropdown menu" prompt="Seleziona una delle opzioni / Select one option" sqref="D7:E7">
      <formula1>$F$6:$F$7</formula1>
    </dataValidation>
    <dataValidation type="list" operator="equal" allowBlank="1" showInputMessage="1" showErrorMessage="1" promptTitle="Menù a tendina / Dropdown menu" prompt="Seleziona una delle opzioni / select one option" sqref="D6:E6">
      <formula1>$F$3:$F$4</formula1>
    </dataValidation>
    <dataValidation allowBlank="1" showInputMessage="1" showErrorMessage="1" promptTitle="Attenzione / Attention:" prompt="MAX 40%" sqref="P59:R59"/>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dataValidation allowBlank="1" showErrorMessage="1" prompt="Dato preimpostato, editabile_x000a_" sqref="O92:R92"/>
    <dataValidation allowBlank="1" showInputMessage="1" showErrorMessage="1" prompt="Si calcola automaticamente, al netto di eventuali entrate nette e cofinanziamento aggiuntivo / Automatically calculated, considering the eventually net revenue + additional co-financing" sqref="D14"/>
    <dataValidation type="list" allowBlank="1" showInputMessage="1" showErrorMessage="1" promptTitle="Menù a tendina / Dropdown menu" prompt="Seleziona una delle opzioni / select one option" sqref="D21">
      <formula1>$F$18:$F$20</formula1>
    </dataValidation>
    <dataValidation allowBlank="1" showInputMessage="1" showErrorMessage="1" promptTitle="Attenzione / Attention:" prompt="Seleziona una delle opzioni WP e/o Periodo per ogni voce di spesa / Select one of the option WP and/or Period per each single budget line" sqref="I251"/>
    <dataValidation allowBlank="1" showErrorMessage="1" promptTitle="Menù a tendina / Menu déroulant" prompt="Seleziona una delle opzioni / Choisissez une option" sqref="E143:F152 B230:F239 E172:F181 G49:G58 E201:F210"/>
    <dataValidation type="list" allowBlank="1" showInputMessage="1" showErrorMessage="1" promptTitle="Menù a tendina / Dropdown menu" prompt="Seleziona una delle opzioni / Select one option" sqref="B49:C58">
      <formula1>$T$30:$T$36</formula1>
    </dataValidation>
    <dataValidation type="list" allowBlank="1" showInputMessage="1" showErrorMessage="1" promptTitle="Menù a tendina / Dropdown menu" prompt="Seleziona una delle opzioni / Select one option" sqref="K230:K239 K49:K58 K143:K152 K172:K181 K113:K122 K201:K210">
      <formula1>$S$30:$S$45</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72:H181 H49:H58 H201:H210 H113:H122 H143:H152 H230:H239">
      <formula1>$Y$30:$Y$31</formula1>
    </dataValidation>
    <dataValidation type="list" allowBlank="1" showInputMessage="1" showErrorMessage="1" promptTitle="Menù a tendina / Dropdown menu" prompt="Seleziona una delle opzioni / select one option" sqref="D49:D58">
      <formula1>$U$30:$U$31</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dataValidation type="list" allowBlank="1" showInputMessage="1" showErrorMessage="1" prompt="Selezionare, se applicabile, il 50% del FESR in caso di PMI - Art. 20 del Reg.(UE) n.651/2014  (cfr. Manuale par.9.6.4) / Select, if applicable, 50% ERDFin case of SMEs - Art. 20 Reg.(UE)651/2014 (ref. manual par. 9.6.4)" sqref="D15">
      <formula1>$F$14:$F$15</formula1>
    </dataValidation>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52" max="15" man="1"/>
    <brk id="267" max="15" man="1"/>
  </rowBreaks>
  <ignoredErrors>
    <ignoredError sqref="C26:C31 O60 K63" evalError="1"/>
    <ignoredError sqref="O49:O58 O113:O123 O143:O153 O172:O182 O201:O211 O230:O240" unlockedFormula="1"/>
    <ignoredError sqref="I90 I133 I163 I192 I221 I250 I263" formula="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promptTitle="Menù a tendina / Dropdrown menu" prompt="Seleziona una delle opzioni / Select one option">
          <x14:formula1>
            <xm:f>Page_2!$A$51:$A$58</xm:f>
          </x14:formula1>
          <xm:sqref>J49:J58 J113:J122 J143:J152 J172:J181 J201:J210 J230:J239</xm:sqref>
        </x14:dataValidation>
        <x14:dataValidation type="list" allowBlank="1" showInputMessage="1" showErrorMessage="1" promptTitle="Menù a tendina / Dropdown menu" prompt="Seleziona una delle opzioni / Select one option">
          <x14:formula1>
            <xm:f>Page_2!$A$35:$A$41</xm:f>
          </x14:formula1>
          <xm:sqref>I49:I58 I113:I122 I143:I152 I172:I181 I201:I210 I230:I239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dimension ref="A1:IZ286"/>
  <sheetViews>
    <sheetView view="pageBreakPreview" zoomScale="70" zoomScaleNormal="80" zoomScaleSheetLayoutView="70" zoomScalePageLayoutView="85" workbookViewId="0">
      <selection activeCell="H3" sqref="H3"/>
    </sheetView>
  </sheetViews>
  <sheetFormatPr defaultColWidth="9.140625" defaultRowHeight="15" customHeight="1"/>
  <cols>
    <col min="1" max="1" width="33.28515625" style="2" customWidth="1"/>
    <col min="2" max="2" width="13.28515625" style="2" customWidth="1"/>
    <col min="3" max="3" width="14.42578125" style="2" customWidth="1"/>
    <col min="4" max="4" width="17.140625" style="2" customWidth="1"/>
    <col min="5" max="5" width="14.5703125" style="2" customWidth="1"/>
    <col min="6" max="6" width="14.28515625" style="2" customWidth="1"/>
    <col min="7" max="7" width="14" style="2" customWidth="1"/>
    <col min="8" max="8" width="14.7109375" style="2" customWidth="1"/>
    <col min="9" max="9" width="15.7109375" style="2" customWidth="1"/>
    <col min="10" max="10" width="14.28515625" style="2" customWidth="1"/>
    <col min="11" max="11" width="19.85546875" style="2" customWidth="1"/>
    <col min="12" max="12" width="14.140625" style="2" customWidth="1"/>
    <col min="13" max="14" width="14.5703125" style="2" customWidth="1"/>
    <col min="15" max="16" width="17.28515625" style="2" customWidth="1"/>
    <col min="17" max="18" width="17.28515625" style="2" hidden="1" customWidth="1"/>
    <col min="19" max="19" width="10.42578125" style="2" hidden="1" customWidth="1"/>
    <col min="20" max="20" width="9" style="2" hidden="1" customWidth="1"/>
    <col min="21" max="21" width="6.85546875" style="2" hidden="1" customWidth="1"/>
    <col min="22" max="25" width="13.140625" style="2" hidden="1" customWidth="1"/>
    <col min="26" max="58" width="13.140625" style="2" customWidth="1"/>
    <col min="59" max="16384" width="9.140625" style="2"/>
  </cols>
  <sheetData>
    <row r="1" spans="1:18" ht="18" customHeight="1">
      <c r="A1" s="95" t="s">
        <v>98</v>
      </c>
      <c r="B1" s="1"/>
      <c r="C1" s="1"/>
      <c r="D1" s="1"/>
      <c r="E1" s="1"/>
      <c r="F1" s="1"/>
      <c r="G1" s="1"/>
      <c r="H1" s="1"/>
      <c r="I1" s="1"/>
      <c r="J1" s="1"/>
      <c r="K1" s="1"/>
      <c r="L1" s="1"/>
      <c r="M1" s="1"/>
      <c r="N1" s="1"/>
      <c r="O1" s="1"/>
      <c r="P1" s="1"/>
      <c r="Q1" s="1"/>
      <c r="R1" s="1"/>
    </row>
    <row r="2" spans="1:18" ht="10.5" customHeight="1">
      <c r="A2" s="3"/>
      <c r="B2" s="4"/>
      <c r="C2" s="4"/>
      <c r="D2" s="4"/>
      <c r="E2" s="4"/>
      <c r="F2" s="4"/>
      <c r="G2" s="4"/>
      <c r="H2" s="4"/>
      <c r="I2" s="4"/>
      <c r="J2" s="4"/>
      <c r="K2" s="4"/>
      <c r="L2" s="4"/>
      <c r="M2" s="4"/>
      <c r="N2" s="4"/>
      <c r="O2" s="1"/>
      <c r="P2" s="1"/>
      <c r="Q2" s="1"/>
      <c r="R2" s="1"/>
    </row>
    <row r="3" spans="1:18" ht="30" customHeight="1">
      <c r="A3" s="385" t="s">
        <v>96</v>
      </c>
      <c r="B3" s="385"/>
      <c r="C3" s="385"/>
      <c r="D3" s="386"/>
      <c r="E3" s="386"/>
      <c r="F3" s="68" t="s">
        <v>2</v>
      </c>
      <c r="G3" s="69"/>
      <c r="H3" s="67"/>
      <c r="I3" s="67"/>
      <c r="J3" s="5"/>
      <c r="K3" s="5"/>
      <c r="L3" s="5"/>
      <c r="M3" s="5"/>
      <c r="N3" s="5"/>
      <c r="O3" s="1"/>
      <c r="P3" s="1"/>
      <c r="Q3" s="1"/>
      <c r="R3" s="1"/>
    </row>
    <row r="4" spans="1:18" ht="15" customHeight="1">
      <c r="A4" s="387" t="s">
        <v>97</v>
      </c>
      <c r="B4" s="387"/>
      <c r="C4" s="387"/>
      <c r="D4" s="388" t="str">
        <f>Page_2!A21</f>
        <v>PP5</v>
      </c>
      <c r="E4" s="388"/>
      <c r="F4" s="68" t="s">
        <v>53</v>
      </c>
      <c r="G4" s="69"/>
      <c r="H4" s="67"/>
      <c r="I4" s="67"/>
      <c r="J4" s="5"/>
      <c r="K4" s="5"/>
      <c r="L4" s="5"/>
      <c r="M4" s="5"/>
      <c r="N4" s="5"/>
      <c r="O4" s="1"/>
      <c r="P4" s="1"/>
      <c r="Q4" s="1"/>
      <c r="R4" s="1"/>
    </row>
    <row r="5" spans="1:18" ht="15" customHeight="1">
      <c r="A5" s="387" t="s">
        <v>190</v>
      </c>
      <c r="B5" s="387"/>
      <c r="C5" s="387"/>
      <c r="D5" s="386"/>
      <c r="E5" s="386"/>
      <c r="F5" s="68" t="s">
        <v>5</v>
      </c>
      <c r="G5" s="69"/>
      <c r="H5" s="67"/>
      <c r="I5" s="67"/>
      <c r="J5" s="5"/>
      <c r="K5" s="5"/>
      <c r="L5" s="5"/>
      <c r="M5" s="5"/>
      <c r="N5" s="5"/>
      <c r="O5" s="1"/>
      <c r="P5" s="1"/>
      <c r="Q5" s="1"/>
      <c r="R5" s="1"/>
    </row>
    <row r="6" spans="1:18" ht="15" customHeight="1">
      <c r="A6" s="387" t="s">
        <v>48</v>
      </c>
      <c r="B6" s="387"/>
      <c r="C6" s="387"/>
      <c r="D6" s="386"/>
      <c r="E6" s="386"/>
      <c r="F6" s="68" t="s">
        <v>7</v>
      </c>
      <c r="G6" s="69"/>
      <c r="H6" s="67"/>
      <c r="I6" s="67"/>
      <c r="J6" s="5"/>
      <c r="K6" s="5"/>
      <c r="L6" s="5"/>
      <c r="M6" s="5"/>
      <c r="N6" s="5"/>
      <c r="O6" s="1"/>
      <c r="P6" s="1"/>
      <c r="Q6" s="1"/>
      <c r="R6" s="1"/>
    </row>
    <row r="7" spans="1:18" ht="32.25" customHeight="1">
      <c r="A7" s="387" t="s">
        <v>49</v>
      </c>
      <c r="B7" s="387"/>
      <c r="C7" s="387"/>
      <c r="D7" s="386"/>
      <c r="E7" s="386"/>
      <c r="F7" s="68" t="s">
        <v>54</v>
      </c>
      <c r="G7" s="70"/>
      <c r="H7" s="67"/>
      <c r="I7" s="67"/>
      <c r="J7" s="301"/>
      <c r="K7" s="301"/>
      <c r="L7" s="5"/>
      <c r="M7" s="5"/>
      <c r="N7" s="5"/>
      <c r="O7" s="1"/>
      <c r="P7" s="1"/>
      <c r="Q7" s="1"/>
      <c r="R7" s="1"/>
    </row>
    <row r="8" spans="1:18" ht="12.75" customHeight="1">
      <c r="A8" s="1"/>
      <c r="B8" s="1"/>
      <c r="C8" s="6"/>
      <c r="D8" s="1"/>
      <c r="E8" s="1"/>
      <c r="F8" s="1"/>
      <c r="G8" s="1"/>
      <c r="H8" s="1"/>
      <c r="I8" s="7"/>
      <c r="J8" s="1"/>
      <c r="K8" s="1"/>
      <c r="L8" s="1"/>
      <c r="M8" s="1"/>
      <c r="N8" s="1"/>
      <c r="O8" s="1"/>
      <c r="P8" s="1"/>
      <c r="Q8" s="1"/>
      <c r="R8" s="1"/>
    </row>
    <row r="9" spans="1:18" ht="12.75" customHeight="1">
      <c r="A9" s="1"/>
      <c r="B9" s="1"/>
      <c r="C9" s="1"/>
      <c r="D9" s="1"/>
      <c r="E9" s="1"/>
      <c r="F9" s="1"/>
      <c r="G9" s="1"/>
      <c r="H9" s="1"/>
      <c r="I9" s="7"/>
      <c r="J9" s="1"/>
      <c r="K9" s="1"/>
      <c r="L9" s="1"/>
      <c r="M9" s="1"/>
      <c r="N9" s="1"/>
      <c r="O9" s="1"/>
      <c r="P9" s="1"/>
      <c r="Q9" s="1"/>
      <c r="R9" s="1"/>
    </row>
    <row r="10" spans="1:18" ht="16.5" customHeight="1">
      <c r="A10" s="95" t="s">
        <v>99</v>
      </c>
      <c r="B10" s="1"/>
      <c r="C10" s="1"/>
      <c r="D10" s="1"/>
      <c r="E10" s="1"/>
      <c r="F10" s="1"/>
      <c r="G10" s="1"/>
      <c r="H10" s="1"/>
      <c r="I10" s="7"/>
      <c r="J10" s="1"/>
      <c r="K10" s="1"/>
      <c r="L10" s="1"/>
      <c r="M10" s="1"/>
      <c r="N10" s="1"/>
      <c r="O10" s="1"/>
      <c r="P10" s="1"/>
      <c r="Q10" s="1"/>
      <c r="R10" s="1"/>
    </row>
    <row r="11" spans="1:18" ht="3.75" customHeight="1">
      <c r="A11" s="8"/>
      <c r="B11" s="1"/>
      <c r="C11" s="1"/>
      <c r="D11" s="1"/>
      <c r="E11" s="1"/>
      <c r="F11" s="1"/>
      <c r="G11" s="1"/>
      <c r="H11" s="1"/>
      <c r="I11" s="7"/>
      <c r="J11" s="1"/>
      <c r="K11" s="1"/>
      <c r="L11" s="1"/>
      <c r="M11" s="1"/>
      <c r="N11" s="1"/>
      <c r="O11" s="1"/>
      <c r="P11" s="1"/>
      <c r="Q11" s="1"/>
      <c r="R11" s="1"/>
    </row>
    <row r="12" spans="1:18" ht="18.75" customHeight="1">
      <c r="A12" s="387" t="s">
        <v>40</v>
      </c>
      <c r="B12" s="387"/>
      <c r="C12" s="387"/>
      <c r="D12" s="71">
        <f>D14*D15</f>
        <v>0</v>
      </c>
      <c r="E12" s="1"/>
      <c r="F12" s="1"/>
      <c r="G12" s="1"/>
      <c r="H12" s="1"/>
      <c r="I12" s="7"/>
      <c r="J12" s="1"/>
      <c r="K12" s="1"/>
      <c r="L12" s="1"/>
      <c r="M12" s="1"/>
      <c r="N12" s="1"/>
      <c r="O12" s="1"/>
      <c r="P12" s="1"/>
      <c r="Q12" s="1"/>
      <c r="R12" s="1"/>
    </row>
    <row r="13" spans="1:18" ht="27.75" customHeight="1">
      <c r="A13" s="387" t="s">
        <v>176</v>
      </c>
      <c r="B13" s="387"/>
      <c r="C13" s="387"/>
      <c r="D13" s="72">
        <f>D14-D12</f>
        <v>0</v>
      </c>
      <c r="E13" s="5"/>
      <c r="F13" s="1"/>
      <c r="G13" s="1"/>
      <c r="H13" s="1"/>
      <c r="I13" s="7"/>
      <c r="J13" s="1"/>
      <c r="K13" s="1"/>
      <c r="L13" s="1"/>
      <c r="M13" s="1"/>
      <c r="N13" s="1"/>
      <c r="O13" s="1"/>
      <c r="P13" s="1"/>
      <c r="Q13" s="1"/>
      <c r="R13" s="1"/>
    </row>
    <row r="14" spans="1:18" ht="27.75" customHeight="1">
      <c r="A14" s="387" t="s">
        <v>56</v>
      </c>
      <c r="B14" s="387"/>
      <c r="C14" s="387"/>
      <c r="D14" s="72">
        <f>I267</f>
        <v>0</v>
      </c>
      <c r="E14" s="5"/>
      <c r="F14" s="310">
        <v>0.85</v>
      </c>
      <c r="G14" s="1"/>
      <c r="H14" s="1"/>
      <c r="I14" s="7"/>
      <c r="J14" s="1"/>
      <c r="K14" s="1"/>
      <c r="L14" s="1"/>
      <c r="M14" s="1"/>
      <c r="N14" s="1"/>
      <c r="O14" s="1"/>
      <c r="P14" s="1"/>
      <c r="Q14" s="1"/>
      <c r="R14" s="1"/>
    </row>
    <row r="15" spans="1:18" ht="30.75" customHeight="1">
      <c r="A15" s="387" t="s">
        <v>100</v>
      </c>
      <c r="B15" s="387"/>
      <c r="C15" s="387"/>
      <c r="D15" s="312">
        <v>0.85</v>
      </c>
      <c r="E15" s="5"/>
      <c r="F15" s="310">
        <v>0.5</v>
      </c>
      <c r="G15" s="1"/>
      <c r="H15" s="1"/>
      <c r="I15" s="7"/>
      <c r="J15" s="1"/>
      <c r="K15" s="1"/>
      <c r="L15" s="1"/>
      <c r="M15" s="1"/>
      <c r="N15" s="1"/>
      <c r="O15" s="1"/>
      <c r="P15" s="1"/>
      <c r="Q15" s="1"/>
      <c r="R15" s="1"/>
    </row>
    <row r="16" spans="1:18" ht="33.75" customHeight="1">
      <c r="A16" s="387" t="s">
        <v>155</v>
      </c>
      <c r="B16" s="387"/>
      <c r="C16" s="387"/>
      <c r="D16" s="72">
        <f>I282</f>
        <v>0</v>
      </c>
      <c r="E16" s="1"/>
      <c r="F16" s="1"/>
      <c r="G16" s="1"/>
      <c r="H16" s="1"/>
      <c r="I16" s="7"/>
      <c r="J16" s="1"/>
      <c r="K16" s="1"/>
      <c r="L16" s="1"/>
      <c r="M16" s="1"/>
      <c r="N16" s="1"/>
      <c r="O16" s="1"/>
      <c r="P16" s="1"/>
      <c r="Q16" s="1"/>
      <c r="R16" s="1"/>
    </row>
    <row r="17" spans="1:25" ht="13.5" customHeight="1">
      <c r="A17" s="1"/>
      <c r="B17" s="1"/>
      <c r="C17" s="1"/>
      <c r="D17" s="1"/>
      <c r="E17" s="76"/>
      <c r="F17" s="76"/>
      <c r="G17" s="76"/>
      <c r="H17" s="1"/>
      <c r="I17" s="7"/>
      <c r="J17" s="1"/>
      <c r="K17" s="1"/>
      <c r="L17" s="1"/>
      <c r="M17" s="1"/>
      <c r="N17" s="1"/>
      <c r="O17" s="1"/>
      <c r="P17" s="1"/>
      <c r="Q17" s="1"/>
      <c r="R17" s="1"/>
    </row>
    <row r="18" spans="1:25" ht="16.5" customHeight="1">
      <c r="A18" s="95" t="s">
        <v>101</v>
      </c>
      <c r="B18" s="1"/>
      <c r="C18" s="1"/>
      <c r="D18" s="1"/>
      <c r="E18" s="77"/>
      <c r="F18" s="74" t="s">
        <v>104</v>
      </c>
      <c r="G18" s="76"/>
      <c r="H18" s="75"/>
      <c r="I18" s="7"/>
      <c r="J18" s="1"/>
      <c r="K18" s="1"/>
      <c r="L18" s="1"/>
      <c r="M18" s="1"/>
      <c r="N18" s="1"/>
      <c r="O18" s="1"/>
      <c r="P18" s="1"/>
      <c r="Q18" s="1"/>
      <c r="R18" s="1"/>
    </row>
    <row r="19" spans="1:25" ht="6.75" customHeight="1">
      <c r="A19" s="1"/>
      <c r="B19" s="1"/>
      <c r="C19" s="1"/>
      <c r="D19" s="1"/>
      <c r="E19" s="79"/>
      <c r="F19" s="74" t="s">
        <v>113</v>
      </c>
      <c r="G19" s="76"/>
      <c r="H19" s="75"/>
      <c r="I19" s="7"/>
      <c r="J19" s="1"/>
      <c r="K19" s="1"/>
      <c r="L19" s="1"/>
      <c r="M19" s="1"/>
      <c r="N19" s="1"/>
      <c r="O19" s="1"/>
      <c r="P19" s="1"/>
      <c r="Q19" s="1"/>
      <c r="R19" s="1"/>
    </row>
    <row r="20" spans="1:25" ht="36.75" customHeight="1">
      <c r="A20" s="361" t="s">
        <v>102</v>
      </c>
      <c r="B20" s="361"/>
      <c r="C20" s="361"/>
      <c r="D20" s="73" t="s">
        <v>203</v>
      </c>
      <c r="E20" s="79"/>
      <c r="F20" s="74" t="s">
        <v>105</v>
      </c>
      <c r="G20" s="76"/>
      <c r="H20" s="75"/>
      <c r="I20" s="7"/>
      <c r="J20" s="1"/>
      <c r="K20" s="1"/>
      <c r="L20" s="1"/>
      <c r="M20" s="1"/>
      <c r="N20" s="1"/>
      <c r="O20" s="1"/>
      <c r="P20" s="1"/>
      <c r="Q20" s="1"/>
      <c r="R20" s="1"/>
    </row>
    <row r="21" spans="1:25" ht="54" customHeight="1">
      <c r="A21" s="389" t="s">
        <v>103</v>
      </c>
      <c r="B21" s="389"/>
      <c r="C21" s="389"/>
      <c r="D21" s="300"/>
      <c r="E21" s="79"/>
      <c r="F21" s="78"/>
      <c r="G21" s="76"/>
      <c r="H21" s="75"/>
      <c r="I21" s="7"/>
      <c r="J21" s="1"/>
      <c r="K21" s="1"/>
      <c r="L21" s="1"/>
      <c r="M21" s="1"/>
      <c r="N21" s="1"/>
      <c r="O21" s="1"/>
      <c r="P21" s="1"/>
      <c r="Q21" s="1"/>
      <c r="R21" s="1"/>
    </row>
    <row r="22" spans="1:25" ht="4.5" customHeight="1">
      <c r="A22" s="1"/>
      <c r="B22" s="1"/>
      <c r="D22" s="1"/>
      <c r="E22" s="1"/>
      <c r="F22" s="1"/>
      <c r="G22" s="1"/>
      <c r="H22" s="1"/>
      <c r="I22" s="7"/>
      <c r="J22" s="1"/>
      <c r="K22" s="1"/>
      <c r="L22" s="1"/>
      <c r="M22" s="1"/>
      <c r="N22" s="1"/>
      <c r="O22" s="1"/>
      <c r="P22" s="1"/>
      <c r="Q22" s="1"/>
      <c r="R22" s="1"/>
    </row>
    <row r="23" spans="1:25" ht="18.75" customHeight="1">
      <c r="A23" s="10" t="s">
        <v>215</v>
      </c>
      <c r="B23" s="1"/>
      <c r="C23" s="1"/>
      <c r="D23" s="1"/>
      <c r="E23" s="1"/>
      <c r="F23" s="1"/>
      <c r="G23" s="1"/>
      <c r="H23" s="1"/>
      <c r="I23" s="7"/>
      <c r="J23" s="1"/>
      <c r="K23" s="1"/>
      <c r="L23" s="1"/>
      <c r="M23" s="1"/>
      <c r="N23" s="1"/>
      <c r="O23" s="1"/>
      <c r="P23" s="1"/>
      <c r="Q23" s="1"/>
      <c r="R23" s="1"/>
    </row>
    <row r="24" spans="1:25" ht="3.75" customHeight="1">
      <c r="A24" s="11"/>
      <c r="B24" s="1"/>
      <c r="C24" s="1"/>
      <c r="D24" s="1"/>
      <c r="G24" s="12"/>
      <c r="H24" s="12"/>
      <c r="I24" s="13"/>
    </row>
    <row r="25" spans="1:25" ht="118.5" customHeight="1">
      <c r="A25" s="127" t="s">
        <v>186</v>
      </c>
      <c r="B25" s="127" t="s">
        <v>109</v>
      </c>
      <c r="C25" s="127" t="s">
        <v>110</v>
      </c>
      <c r="D25" s="127" t="s">
        <v>223</v>
      </c>
      <c r="E25" s="14"/>
      <c r="F25" s="14"/>
      <c r="G25" s="1"/>
      <c r="H25" s="1"/>
      <c r="I25" s="1"/>
      <c r="J25" s="1"/>
      <c r="K25" s="1"/>
      <c r="L25" s="1"/>
      <c r="M25" s="1"/>
      <c r="N25" s="1"/>
      <c r="O25" s="1"/>
      <c r="P25" s="1"/>
      <c r="Q25" s="1"/>
      <c r="R25" s="1"/>
    </row>
    <row r="26" spans="1:25" ht="32.25" customHeight="1">
      <c r="A26" s="81">
        <f>D3</f>
        <v>0</v>
      </c>
      <c r="B26" s="320" t="s">
        <v>108</v>
      </c>
      <c r="C26" s="313" t="e">
        <f>D26/D$32</f>
        <v>#DIV/0!</v>
      </c>
      <c r="D26" s="83"/>
      <c r="E26" s="15"/>
      <c r="F26" s="15"/>
      <c r="G26" s="1"/>
      <c r="H26" s="1"/>
      <c r="I26" s="1"/>
      <c r="J26" s="1"/>
      <c r="K26" s="1"/>
      <c r="L26" s="1"/>
      <c r="M26" s="1"/>
      <c r="N26" s="1"/>
      <c r="O26" s="1"/>
      <c r="P26" s="1"/>
      <c r="Q26" s="1"/>
      <c r="R26" s="1"/>
    </row>
    <row r="27" spans="1:25" ht="65.25" customHeight="1">
      <c r="A27" s="311" t="s">
        <v>216</v>
      </c>
      <c r="B27" s="320" t="s">
        <v>107</v>
      </c>
      <c r="C27" s="313" t="e">
        <f>D27/D$32</f>
        <v>#DIV/0!</v>
      </c>
      <c r="D27" s="83"/>
      <c r="E27" s="131"/>
      <c r="F27" s="75"/>
      <c r="G27" s="76"/>
      <c r="H27" s="1"/>
      <c r="I27" s="1"/>
      <c r="J27" s="1"/>
      <c r="K27" s="1"/>
      <c r="L27" s="1"/>
      <c r="M27" s="1"/>
      <c r="N27" s="1"/>
      <c r="O27" s="1"/>
      <c r="P27" s="1"/>
      <c r="Q27" s="1"/>
    </row>
    <row r="28" spans="1:25" ht="36.75" customHeight="1">
      <c r="A28" s="84" t="s">
        <v>106</v>
      </c>
      <c r="B28" s="82"/>
      <c r="C28" s="313" t="e">
        <f>D28/D$32</f>
        <v>#DIV/0!</v>
      </c>
      <c r="D28" s="83"/>
      <c r="E28" s="80" t="s">
        <v>107</v>
      </c>
      <c r="F28" s="75"/>
      <c r="G28" s="76"/>
      <c r="H28" s="1"/>
      <c r="I28" s="1"/>
      <c r="J28" s="1"/>
      <c r="K28" s="1"/>
      <c r="L28" s="1"/>
      <c r="M28" s="1"/>
      <c r="N28" s="1"/>
      <c r="O28" s="1"/>
      <c r="P28" s="1"/>
      <c r="Q28" s="1"/>
    </row>
    <row r="29" spans="1:25" ht="40.5" customHeight="1">
      <c r="A29" s="84" t="s">
        <v>217</v>
      </c>
      <c r="B29" s="82"/>
      <c r="C29" s="313" t="e">
        <f>D29/D$32</f>
        <v>#DIV/0!</v>
      </c>
      <c r="D29" s="83"/>
      <c r="E29" s="80" t="s">
        <v>108</v>
      </c>
      <c r="F29" s="80"/>
      <c r="G29" s="76"/>
      <c r="H29" s="1"/>
      <c r="I29" s="1"/>
      <c r="J29" s="1"/>
      <c r="K29" s="1"/>
      <c r="L29" s="1"/>
      <c r="M29" s="1"/>
      <c r="N29" s="1"/>
      <c r="O29" s="1"/>
      <c r="P29" s="1"/>
      <c r="Q29" s="1"/>
    </row>
    <row r="30" spans="1:25" ht="33.75" customHeight="1">
      <c r="A30" s="385" t="s">
        <v>111</v>
      </c>
      <c r="B30" s="385"/>
      <c r="C30" s="314" t="e">
        <f>D30/D32</f>
        <v>#DIV/0!</v>
      </c>
      <c r="D30" s="315">
        <f>SUMIF(B26:B29,"pubblico / public",D26:D29)</f>
        <v>0</v>
      </c>
      <c r="E30" s="132"/>
      <c r="F30" s="80"/>
      <c r="G30" s="76"/>
      <c r="H30" s="1"/>
      <c r="I30" s="1"/>
      <c r="J30" s="1"/>
      <c r="K30" s="1"/>
      <c r="L30" s="1"/>
      <c r="M30" s="1"/>
      <c r="N30" s="1"/>
      <c r="O30" s="1"/>
      <c r="P30" s="1"/>
      <c r="Q30" s="1"/>
    </row>
    <row r="31" spans="1:25" ht="32.25" customHeight="1">
      <c r="A31" s="385" t="s">
        <v>112</v>
      </c>
      <c r="B31" s="385"/>
      <c r="C31" s="314" t="e">
        <f>D31/D32</f>
        <v>#DIV/0!</v>
      </c>
      <c r="D31" s="315">
        <f>SUMIF(B26:B29,"privato / private",D26:D29)</f>
        <v>0</v>
      </c>
      <c r="E31" s="132"/>
      <c r="F31" s="80"/>
      <c r="G31" s="76"/>
      <c r="H31" s="1"/>
      <c r="I31" s="1"/>
      <c r="J31" s="1"/>
      <c r="K31" s="1"/>
      <c r="L31" s="1"/>
      <c r="M31" s="1"/>
      <c r="N31" s="1"/>
      <c r="O31" s="1"/>
      <c r="P31" s="1"/>
      <c r="Q31" s="1"/>
      <c r="S31" s="100" t="s">
        <v>159</v>
      </c>
      <c r="T31" s="100" t="s">
        <v>29</v>
      </c>
      <c r="U31" s="100" t="s">
        <v>132</v>
      </c>
      <c r="V31" s="100" t="s">
        <v>14</v>
      </c>
      <c r="W31" s="100" t="str">
        <f>Page_2!A35</f>
        <v>WP0</v>
      </c>
      <c r="X31" s="100" t="str">
        <f>Page_2!A51</f>
        <v>P0</v>
      </c>
      <c r="Y31" s="100" t="s">
        <v>157</v>
      </c>
    </row>
    <row r="32" spans="1:25" ht="20.25" customHeight="1">
      <c r="A32" s="122" t="s">
        <v>13</v>
      </c>
      <c r="B32" s="123"/>
      <c r="C32" s="124"/>
      <c r="D32" s="85">
        <f>D30+D31</f>
        <v>0</v>
      </c>
      <c r="E32" s="5"/>
      <c r="F32" s="5"/>
      <c r="G32" s="5"/>
      <c r="H32" s="5"/>
      <c r="I32" s="5"/>
      <c r="J32" s="5"/>
      <c r="K32" s="5"/>
      <c r="L32" s="5"/>
      <c r="M32" s="5"/>
      <c r="N32" s="5"/>
      <c r="O32" s="1"/>
      <c r="P32" s="1"/>
      <c r="Q32" s="1"/>
      <c r="S32" s="100" t="s">
        <v>169</v>
      </c>
      <c r="T32" s="100" t="s">
        <v>30</v>
      </c>
      <c r="U32" s="100" t="s">
        <v>133</v>
      </c>
      <c r="V32" s="100" t="s">
        <v>18</v>
      </c>
      <c r="W32" s="100" t="str">
        <f>Page_2!A36</f>
        <v>WP1</v>
      </c>
      <c r="X32" s="100" t="str">
        <f>Page_2!A52</f>
        <v>P1</v>
      </c>
      <c r="Y32" s="100" t="s">
        <v>113</v>
      </c>
    </row>
    <row r="33" spans="1:260" ht="18.75" customHeight="1">
      <c r="A33" s="5"/>
      <c r="B33" s="5"/>
      <c r="C33" s="5"/>
      <c r="D33" s="5"/>
      <c r="E33" s="5"/>
      <c r="F33" s="5"/>
      <c r="G33" s="5"/>
      <c r="H33" s="5"/>
      <c r="I33" s="5"/>
      <c r="J33" s="5"/>
      <c r="K33" s="5"/>
      <c r="L33" s="5"/>
      <c r="M33" s="5"/>
      <c r="N33" s="5"/>
      <c r="O33" s="1"/>
      <c r="P33" s="1"/>
      <c r="Q33" s="1"/>
      <c r="S33" s="100" t="s">
        <v>160</v>
      </c>
      <c r="T33" s="100" t="s">
        <v>127</v>
      </c>
      <c r="V33" s="100" t="s">
        <v>19</v>
      </c>
      <c r="W33" s="100" t="str">
        <f>Page_2!A37</f>
        <v>WP2</v>
      </c>
      <c r="X33" s="100" t="str">
        <f>Page_2!A53</f>
        <v>P2</v>
      </c>
    </row>
    <row r="34" spans="1:260" ht="16.5" customHeight="1">
      <c r="A34" s="301"/>
      <c r="B34" s="301"/>
      <c r="C34" s="301"/>
      <c r="D34" s="301"/>
      <c r="E34" s="17"/>
      <c r="F34" s="17"/>
      <c r="G34" s="17"/>
      <c r="H34" s="17"/>
      <c r="I34" s="17"/>
      <c r="J34" s="17"/>
      <c r="K34" s="17"/>
      <c r="L34" s="17"/>
      <c r="M34" s="17"/>
      <c r="N34" s="17"/>
      <c r="O34" s="1"/>
      <c r="P34" s="1"/>
      <c r="Q34" s="1"/>
      <c r="S34" s="100" t="s">
        <v>158</v>
      </c>
      <c r="T34" s="100" t="s">
        <v>128</v>
      </c>
      <c r="U34" s="100"/>
      <c r="V34" s="100" t="s">
        <v>20</v>
      </c>
      <c r="W34" s="100" t="str">
        <f>Page_2!A38</f>
        <v>WP3</v>
      </c>
      <c r="X34" s="100" t="str">
        <f>Page_2!A54</f>
        <v>P3</v>
      </c>
    </row>
    <row r="35" spans="1:260" ht="18" customHeight="1">
      <c r="A35" s="95" t="s">
        <v>114</v>
      </c>
      <c r="B35" s="95"/>
      <c r="C35" s="95"/>
      <c r="D35" s="95"/>
      <c r="E35" s="95"/>
      <c r="F35" s="95"/>
      <c r="G35" s="95"/>
      <c r="H35" s="95"/>
      <c r="I35" s="95"/>
      <c r="J35" s="95"/>
      <c r="K35" s="95"/>
      <c r="L35" s="95"/>
      <c r="M35" s="95"/>
      <c r="N35" s="95"/>
      <c r="O35" s="1"/>
      <c r="P35" s="1"/>
      <c r="Q35" s="1"/>
      <c r="S35" s="100" t="s">
        <v>161</v>
      </c>
      <c r="T35" s="100" t="s">
        <v>129</v>
      </c>
      <c r="U35" s="100"/>
      <c r="V35" s="100"/>
      <c r="W35" s="100" t="str">
        <f>Page_2!A39</f>
        <v>WP4</v>
      </c>
      <c r="X35" s="100" t="str">
        <f>Page_2!A55</f>
        <v>P4</v>
      </c>
    </row>
    <row r="36" spans="1:260" ht="7.5" customHeight="1">
      <c r="A36" s="390"/>
      <c r="B36" s="390"/>
      <c r="C36" s="390"/>
      <c r="D36" s="390"/>
      <c r="E36" s="390"/>
      <c r="F36" s="390"/>
      <c r="G36" s="390"/>
      <c r="H36" s="390"/>
      <c r="I36" s="390"/>
      <c r="J36" s="390"/>
      <c r="K36" s="390"/>
      <c r="L36" s="390"/>
      <c r="M36" s="390"/>
      <c r="N36" s="301"/>
      <c r="O36" s="1"/>
      <c r="P36" s="1"/>
      <c r="Q36" s="1"/>
      <c r="S36" s="100" t="s">
        <v>162</v>
      </c>
      <c r="T36" s="100" t="s">
        <v>130</v>
      </c>
      <c r="U36" s="100"/>
      <c r="V36" s="101"/>
      <c r="W36" s="100" t="str">
        <f>Page_2!A40</f>
        <v>WP5</v>
      </c>
      <c r="X36" s="100" t="str">
        <f>Page_2!A56</f>
        <v>P5</v>
      </c>
    </row>
    <row r="37" spans="1:260" ht="16.5" customHeight="1">
      <c r="A37" s="95" t="s">
        <v>115</v>
      </c>
      <c r="B37" s="95"/>
      <c r="C37" s="95"/>
      <c r="D37" s="95"/>
      <c r="E37" s="52"/>
      <c r="F37" s="52"/>
      <c r="G37" s="95"/>
      <c r="H37" s="95"/>
      <c r="I37" s="95"/>
      <c r="J37" s="95"/>
      <c r="K37" s="95"/>
      <c r="L37" s="95"/>
      <c r="M37" s="95"/>
      <c r="N37" s="95"/>
      <c r="O37" s="1"/>
      <c r="P37" s="1"/>
      <c r="Q37" s="1"/>
      <c r="S37" s="100" t="s">
        <v>170</v>
      </c>
      <c r="T37" s="100" t="s">
        <v>131</v>
      </c>
      <c r="U37" s="100"/>
      <c r="V37" s="101"/>
      <c r="W37" s="100" t="str">
        <f>Page_2!A41</f>
        <v>WP6</v>
      </c>
      <c r="X37" s="100" t="str">
        <f>Page_2!A57</f>
        <v>P6</v>
      </c>
    </row>
    <row r="38" spans="1:260" ht="7.5" customHeight="1">
      <c r="A38" s="120"/>
      <c r="B38" s="120"/>
      <c r="C38" s="120"/>
      <c r="D38" s="120"/>
      <c r="E38" s="288"/>
      <c r="F38" s="288"/>
      <c r="G38" s="120"/>
      <c r="H38" s="120"/>
      <c r="I38" s="120"/>
      <c r="J38" s="120"/>
      <c r="K38" s="120"/>
      <c r="L38" s="120"/>
      <c r="M38" s="120"/>
      <c r="N38" s="120"/>
      <c r="O38" s="1"/>
      <c r="P38" s="1"/>
      <c r="Q38" s="1"/>
      <c r="S38" s="100" t="s">
        <v>163</v>
      </c>
      <c r="T38" s="100"/>
      <c r="U38" s="100"/>
      <c r="V38" s="101"/>
      <c r="W38" s="100"/>
      <c r="X38" s="100" t="str">
        <f>Page_2!A58</f>
        <v>P7</v>
      </c>
    </row>
    <row r="39" spans="1:260" ht="33.75" customHeight="1">
      <c r="A39" s="361" t="s">
        <v>102</v>
      </c>
      <c r="B39" s="361"/>
      <c r="C39" s="361"/>
      <c r="D39" s="73" t="s">
        <v>203</v>
      </c>
      <c r="E39" s="290" t="s">
        <v>104</v>
      </c>
      <c r="F39" s="289"/>
      <c r="G39" s="18"/>
      <c r="H39" s="18"/>
      <c r="I39" s="18"/>
      <c r="J39" s="18"/>
      <c r="K39" s="18"/>
      <c r="L39" s="18"/>
      <c r="M39" s="18"/>
      <c r="N39" s="18"/>
      <c r="O39" s="18"/>
      <c r="P39" s="18"/>
      <c r="Q39" s="18"/>
      <c r="S39" s="100" t="s">
        <v>172</v>
      </c>
      <c r="T39" s="96"/>
      <c r="U39" s="96"/>
      <c r="V39" s="99"/>
      <c r="W39" s="96"/>
      <c r="X39" s="96"/>
    </row>
    <row r="40" spans="1:260" ht="72" customHeight="1">
      <c r="A40" s="389" t="s">
        <v>117</v>
      </c>
      <c r="B40" s="389"/>
      <c r="C40" s="389"/>
      <c r="D40" s="82" t="s">
        <v>113</v>
      </c>
      <c r="E40" s="290" t="s">
        <v>113</v>
      </c>
      <c r="F40" s="289"/>
      <c r="G40" s="18"/>
      <c r="H40" s="18"/>
      <c r="I40" s="18"/>
      <c r="J40" s="18"/>
      <c r="K40" s="18"/>
      <c r="L40" s="18"/>
      <c r="M40" s="18"/>
      <c r="N40" s="18"/>
      <c r="O40" s="18"/>
      <c r="P40" s="18"/>
      <c r="Q40" s="18"/>
      <c r="S40" s="100" t="s">
        <v>164</v>
      </c>
      <c r="T40" s="27"/>
      <c r="V40" s="28"/>
      <c r="W40" s="27"/>
      <c r="X40" s="27"/>
    </row>
    <row r="41" spans="1:260" ht="7.5" customHeight="1">
      <c r="A41" s="5"/>
      <c r="B41" s="5"/>
      <c r="C41" s="5"/>
      <c r="D41" s="5"/>
      <c r="E41" s="5"/>
      <c r="F41" s="5"/>
      <c r="G41" s="5"/>
      <c r="H41" s="5"/>
      <c r="I41" s="5"/>
      <c r="J41" s="5"/>
      <c r="K41" s="5"/>
      <c r="L41" s="5"/>
      <c r="M41" s="5"/>
      <c r="N41" s="5"/>
      <c r="O41" s="1"/>
      <c r="P41" s="1"/>
      <c r="Q41" s="1"/>
      <c r="S41" s="100" t="s">
        <v>165</v>
      </c>
      <c r="T41" s="27"/>
      <c r="X41" s="27"/>
    </row>
    <row r="42" spans="1:260" ht="17.25" customHeight="1">
      <c r="A42" s="10" t="s">
        <v>116</v>
      </c>
      <c r="B42" s="1"/>
      <c r="C42" s="1"/>
      <c r="D42" s="1"/>
      <c r="E42" s="1"/>
      <c r="F42" s="1"/>
      <c r="G42" s="1"/>
      <c r="H42" s="1"/>
      <c r="I42" s="7"/>
      <c r="J42" s="1"/>
      <c r="K42" s="1"/>
      <c r="L42" s="1"/>
      <c r="M42" s="1"/>
      <c r="N42" s="1"/>
      <c r="O42" s="1"/>
      <c r="P42" s="1"/>
      <c r="Q42" s="1"/>
      <c r="S42" s="100" t="s">
        <v>166</v>
      </c>
      <c r="T42" s="27"/>
      <c r="V42" s="121"/>
      <c r="X42" s="27"/>
      <c r="Y42" s="121"/>
    </row>
    <row r="43" spans="1:260" ht="4.5" customHeight="1">
      <c r="A43" s="5"/>
      <c r="B43" s="5"/>
      <c r="C43" s="5"/>
      <c r="D43" s="5"/>
      <c r="E43" s="5"/>
      <c r="F43" s="5"/>
      <c r="G43" s="5"/>
      <c r="H43" s="5"/>
      <c r="I43" s="5"/>
      <c r="J43" s="5"/>
      <c r="K43" s="5"/>
      <c r="L43" s="5"/>
      <c r="M43" s="5"/>
      <c r="N43" s="5"/>
      <c r="O43" s="1"/>
      <c r="P43" s="1"/>
      <c r="Q43" s="1"/>
      <c r="R43" s="1"/>
      <c r="S43" s="100" t="s">
        <v>171</v>
      </c>
      <c r="T43" s="27"/>
      <c r="U43" s="27"/>
      <c r="V43" s="121"/>
      <c r="X43" s="27"/>
      <c r="Y43" s="121"/>
    </row>
    <row r="44" spans="1:260" ht="15" customHeight="1">
      <c r="A44" s="95" t="s">
        <v>118</v>
      </c>
      <c r="B44" s="21"/>
      <c r="C44" s="21"/>
      <c r="D44" s="21"/>
      <c r="E44" s="21"/>
      <c r="F44" s="21"/>
      <c r="G44" s="21"/>
      <c r="H44" s="21"/>
      <c r="I44" s="21"/>
      <c r="J44" s="21"/>
      <c r="K44" s="21"/>
      <c r="L44" s="21"/>
      <c r="M44" s="21"/>
      <c r="N44" s="21"/>
      <c r="O44" s="5"/>
      <c r="P44" s="5"/>
      <c r="Q44" s="5"/>
      <c r="R44" s="5"/>
      <c r="S44" s="100" t="s">
        <v>167</v>
      </c>
      <c r="T44" s="370"/>
      <c r="U44" s="370"/>
      <c r="V44" s="293"/>
      <c r="W44" s="12"/>
      <c r="X44" s="30"/>
      <c r="Y44" s="293"/>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row>
    <row r="45" spans="1:260" ht="6.75" customHeight="1">
      <c r="A45" s="23"/>
      <c r="B45" s="23"/>
      <c r="C45" s="23"/>
      <c r="D45" s="23"/>
      <c r="E45" s="23"/>
      <c r="F45" s="23"/>
      <c r="G45" s="23"/>
      <c r="H45" s="23"/>
      <c r="I45" s="23"/>
      <c r="J45" s="23"/>
      <c r="K45" s="23"/>
      <c r="L45" s="23"/>
      <c r="M45" s="23"/>
      <c r="N45" s="23"/>
      <c r="O45" s="23"/>
      <c r="P45" s="23"/>
      <c r="Q45" s="23"/>
      <c r="R45" s="23"/>
      <c r="S45" s="100" t="s">
        <v>168</v>
      </c>
      <c r="T45" s="370"/>
      <c r="U45" s="370"/>
      <c r="V45" s="293"/>
      <c r="X45" s="30"/>
      <c r="Y45" s="293"/>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row>
    <row r="46" spans="1:260" s="39" customFormat="1" ht="104.25" customHeight="1">
      <c r="A46" s="372" t="s">
        <v>214</v>
      </c>
      <c r="B46" s="372"/>
      <c r="C46" s="372"/>
      <c r="D46" s="372"/>
      <c r="E46" s="372"/>
      <c r="F46" s="372"/>
      <c r="G46" s="372"/>
      <c r="H46" s="372"/>
      <c r="I46" s="372"/>
      <c r="J46" s="372"/>
      <c r="K46" s="372"/>
      <c r="L46" s="372"/>
      <c r="M46" s="372"/>
      <c r="N46" s="372"/>
      <c r="O46" s="372"/>
      <c r="P46" s="106"/>
      <c r="Q46" s="298"/>
      <c r="R46" s="298"/>
      <c r="S46" s="100" t="s">
        <v>54</v>
      </c>
      <c r="T46" s="370"/>
      <c r="U46" s="370"/>
      <c r="V46" s="293"/>
      <c r="W46" s="2"/>
      <c r="X46" s="30"/>
      <c r="Y46" s="293"/>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IZ46" s="2"/>
    </row>
    <row r="47" spans="1:260" ht="23.25" customHeight="1">
      <c r="A47" s="361" t="s">
        <v>208</v>
      </c>
      <c r="B47" s="391" t="s">
        <v>28</v>
      </c>
      <c r="C47" s="391"/>
      <c r="D47" s="391"/>
      <c r="E47" s="391"/>
      <c r="F47" s="391"/>
      <c r="G47" s="392" t="s">
        <v>122</v>
      </c>
      <c r="H47" s="363" t="s">
        <v>125</v>
      </c>
      <c r="I47" s="363"/>
      <c r="J47" s="363"/>
      <c r="K47" s="363"/>
      <c r="L47" s="363"/>
      <c r="M47" s="363"/>
      <c r="N47" s="363"/>
      <c r="O47" s="363"/>
      <c r="P47" s="5"/>
      <c r="Q47" s="5"/>
      <c r="R47" s="5"/>
      <c r="S47" s="97"/>
      <c r="T47" s="97"/>
      <c r="U47" s="97"/>
      <c r="V47" s="384"/>
      <c r="W47" s="384"/>
      <c r="X47" s="384"/>
      <c r="Y47" s="384"/>
      <c r="Z47" s="360"/>
      <c r="AA47" s="360"/>
      <c r="AB47" s="360"/>
      <c r="AC47" s="360"/>
      <c r="AD47" s="360"/>
      <c r="AE47" s="360"/>
      <c r="AF47" s="360"/>
      <c r="AG47" s="360"/>
      <c r="AH47" s="360"/>
      <c r="AI47" s="360"/>
      <c r="AJ47" s="360"/>
      <c r="AK47" s="360"/>
      <c r="AL47" s="360"/>
      <c r="AM47" s="360"/>
      <c r="AN47" s="360"/>
      <c r="AO47" s="360"/>
      <c r="AP47" s="360"/>
      <c r="AQ47" s="360"/>
      <c r="AR47" s="360"/>
      <c r="AS47" s="360"/>
      <c r="AT47" s="360"/>
      <c r="AU47" s="360"/>
      <c r="AV47" s="360"/>
      <c r="AW47" s="360"/>
      <c r="AX47" s="360"/>
      <c r="AY47" s="360"/>
      <c r="AZ47" s="360"/>
      <c r="BA47" s="360"/>
      <c r="BB47" s="360"/>
      <c r="BC47" s="360"/>
      <c r="BD47" s="360"/>
      <c r="BE47" s="360"/>
      <c r="BF47" s="360"/>
    </row>
    <row r="48" spans="1:260" ht="76.5" customHeight="1">
      <c r="A48" s="361"/>
      <c r="B48" s="362" t="s">
        <v>119</v>
      </c>
      <c r="C48" s="362"/>
      <c r="D48" s="295" t="s">
        <v>120</v>
      </c>
      <c r="E48" s="362" t="s">
        <v>121</v>
      </c>
      <c r="F48" s="362"/>
      <c r="G48" s="392"/>
      <c r="H48" s="295" t="s">
        <v>156</v>
      </c>
      <c r="I48" s="302" t="s">
        <v>123</v>
      </c>
      <c r="J48" s="302" t="s">
        <v>124</v>
      </c>
      <c r="K48" s="302" t="s">
        <v>32</v>
      </c>
      <c r="L48" s="302" t="s">
        <v>134</v>
      </c>
      <c r="M48" s="302" t="s">
        <v>135</v>
      </c>
      <c r="N48" s="302" t="s">
        <v>136</v>
      </c>
      <c r="O48" s="294" t="s">
        <v>126</v>
      </c>
      <c r="P48" s="5"/>
      <c r="Q48" s="5"/>
      <c r="R48" s="5"/>
      <c r="S48" s="98"/>
      <c r="T48" s="98"/>
      <c r="U48" s="98"/>
      <c r="V48" s="299"/>
      <c r="W48" s="98"/>
      <c r="X48" s="98"/>
      <c r="AP48" s="293"/>
      <c r="AQ48" s="25"/>
      <c r="AR48" s="25"/>
      <c r="AS48" s="25"/>
      <c r="AT48" s="293"/>
      <c r="AU48" s="25"/>
      <c r="AV48" s="25"/>
      <c r="AW48" s="25"/>
      <c r="AX48" s="293"/>
      <c r="AY48" s="25"/>
      <c r="AZ48" s="25"/>
      <c r="BA48" s="25"/>
      <c r="BB48" s="293"/>
      <c r="BC48" s="25"/>
      <c r="BD48" s="25"/>
      <c r="BE48" s="25"/>
      <c r="BF48" s="360"/>
    </row>
    <row r="49" spans="1:58" ht="23.25" customHeight="1">
      <c r="A49" s="361"/>
      <c r="B49" s="383"/>
      <c r="C49" s="383"/>
      <c r="D49" s="304"/>
      <c r="E49" s="359"/>
      <c r="F49" s="359"/>
      <c r="G49" s="305"/>
      <c r="H49" s="305"/>
      <c r="I49" s="305"/>
      <c r="J49" s="305"/>
      <c r="K49" s="305"/>
      <c r="L49" s="305"/>
      <c r="M49" s="305"/>
      <c r="N49" s="321"/>
      <c r="O49" s="279">
        <f t="shared" ref="O49:O58" si="0">M49*N49</f>
        <v>0</v>
      </c>
      <c r="P49" s="5"/>
      <c r="Q49" s="5"/>
      <c r="R49" s="5"/>
      <c r="AP49" s="29"/>
      <c r="AQ49" s="29"/>
      <c r="AR49" s="29"/>
      <c r="AS49" s="29"/>
      <c r="AT49" s="29"/>
      <c r="AU49" s="29"/>
      <c r="AV49" s="29"/>
      <c r="AW49" s="29"/>
      <c r="AX49" s="29"/>
      <c r="AY49" s="29"/>
      <c r="AZ49" s="29"/>
      <c r="BA49" s="29"/>
      <c r="BB49" s="29"/>
      <c r="BC49" s="29"/>
      <c r="BD49" s="29"/>
      <c r="BE49" s="29"/>
      <c r="BF49" s="29"/>
    </row>
    <row r="50" spans="1:58" ht="23.25" customHeight="1">
      <c r="A50" s="361"/>
      <c r="B50" s="383"/>
      <c r="C50" s="383"/>
      <c r="D50" s="304"/>
      <c r="E50" s="359"/>
      <c r="F50" s="359"/>
      <c r="G50" s="305"/>
      <c r="H50" s="305"/>
      <c r="I50" s="305"/>
      <c r="J50" s="305"/>
      <c r="K50" s="305"/>
      <c r="L50" s="305"/>
      <c r="M50" s="305"/>
      <c r="N50" s="321"/>
      <c r="O50" s="279">
        <f t="shared" si="0"/>
        <v>0</v>
      </c>
      <c r="P50" s="5"/>
      <c r="Q50" s="5"/>
      <c r="R50" s="5"/>
      <c r="AP50" s="29"/>
      <c r="AQ50" s="29"/>
      <c r="AR50" s="29"/>
      <c r="AS50" s="29"/>
      <c r="AT50" s="29"/>
      <c r="AU50" s="29"/>
      <c r="AV50" s="29"/>
      <c r="AW50" s="29"/>
      <c r="AX50" s="29"/>
      <c r="AY50" s="29"/>
      <c r="AZ50" s="29"/>
      <c r="BA50" s="29"/>
      <c r="BB50" s="29"/>
      <c r="BC50" s="29"/>
      <c r="BD50" s="29"/>
      <c r="BE50" s="29"/>
      <c r="BF50" s="29"/>
    </row>
    <row r="51" spans="1:58" ht="23.25" customHeight="1">
      <c r="A51" s="361"/>
      <c r="B51" s="383"/>
      <c r="C51" s="383"/>
      <c r="D51" s="304"/>
      <c r="E51" s="359"/>
      <c r="F51" s="359"/>
      <c r="G51" s="305"/>
      <c r="H51" s="305"/>
      <c r="I51" s="305"/>
      <c r="J51" s="305"/>
      <c r="K51" s="305"/>
      <c r="L51" s="305"/>
      <c r="M51" s="305"/>
      <c r="N51" s="306"/>
      <c r="O51" s="279">
        <f t="shared" si="0"/>
        <v>0</v>
      </c>
      <c r="P51" s="5"/>
      <c r="Q51" s="5"/>
      <c r="R51" s="5"/>
      <c r="AP51" s="29"/>
      <c r="AQ51" s="29"/>
      <c r="AR51" s="29"/>
      <c r="AS51" s="29"/>
      <c r="AT51" s="29"/>
      <c r="AU51" s="29"/>
      <c r="AV51" s="29"/>
      <c r="AW51" s="29"/>
      <c r="AX51" s="29"/>
      <c r="AY51" s="29"/>
      <c r="AZ51" s="29"/>
      <c r="BA51" s="29"/>
      <c r="BB51" s="29"/>
      <c r="BC51" s="29"/>
      <c r="BD51" s="29"/>
      <c r="BE51" s="29"/>
      <c r="BF51" s="29"/>
    </row>
    <row r="52" spans="1:58" ht="23.25" customHeight="1">
      <c r="A52" s="361"/>
      <c r="B52" s="383"/>
      <c r="C52" s="383"/>
      <c r="D52" s="304"/>
      <c r="E52" s="359"/>
      <c r="F52" s="359"/>
      <c r="G52" s="305"/>
      <c r="H52" s="305"/>
      <c r="I52" s="305"/>
      <c r="J52" s="305"/>
      <c r="K52" s="305"/>
      <c r="L52" s="305"/>
      <c r="M52" s="305"/>
      <c r="N52" s="306"/>
      <c r="O52" s="279">
        <f t="shared" si="0"/>
        <v>0</v>
      </c>
      <c r="P52" s="5"/>
      <c r="Q52" s="5"/>
      <c r="R52" s="5"/>
      <c r="AP52" s="29"/>
      <c r="AQ52" s="29"/>
      <c r="AR52" s="29"/>
      <c r="AS52" s="29"/>
      <c r="AT52" s="29"/>
      <c r="AU52" s="29"/>
      <c r="AV52" s="29"/>
      <c r="AW52" s="29"/>
      <c r="AX52" s="29"/>
      <c r="AY52" s="29"/>
      <c r="AZ52" s="29"/>
      <c r="BA52" s="29"/>
      <c r="BB52" s="29"/>
      <c r="BC52" s="29"/>
      <c r="BD52" s="29"/>
      <c r="BE52" s="29"/>
      <c r="BF52" s="29"/>
    </row>
    <row r="53" spans="1:58" ht="23.25" customHeight="1">
      <c r="A53" s="361"/>
      <c r="B53" s="383"/>
      <c r="C53" s="383"/>
      <c r="D53" s="304"/>
      <c r="E53" s="359"/>
      <c r="F53" s="359"/>
      <c r="G53" s="305"/>
      <c r="H53" s="305"/>
      <c r="I53" s="305"/>
      <c r="J53" s="305"/>
      <c r="K53" s="305"/>
      <c r="L53" s="305"/>
      <c r="M53" s="305"/>
      <c r="N53" s="306"/>
      <c r="O53" s="279">
        <f t="shared" si="0"/>
        <v>0</v>
      </c>
      <c r="P53" s="5"/>
      <c r="Q53" s="5"/>
      <c r="R53" s="5"/>
      <c r="AP53" s="29"/>
      <c r="AQ53" s="29"/>
      <c r="AR53" s="29"/>
      <c r="AS53" s="29"/>
      <c r="AT53" s="29"/>
      <c r="AU53" s="29"/>
      <c r="AV53" s="29"/>
      <c r="AW53" s="29"/>
      <c r="AX53" s="29"/>
      <c r="AY53" s="29"/>
      <c r="AZ53" s="29"/>
      <c r="BA53" s="29"/>
      <c r="BB53" s="29"/>
      <c r="BC53" s="29"/>
      <c r="BD53" s="29"/>
      <c r="BE53" s="29"/>
      <c r="BF53" s="29"/>
    </row>
    <row r="54" spans="1:58" ht="23.25" customHeight="1">
      <c r="A54" s="361"/>
      <c r="B54" s="383"/>
      <c r="C54" s="383"/>
      <c r="D54" s="304"/>
      <c r="E54" s="359"/>
      <c r="F54" s="359"/>
      <c r="G54" s="305"/>
      <c r="H54" s="305"/>
      <c r="I54" s="305"/>
      <c r="J54" s="305"/>
      <c r="K54" s="305"/>
      <c r="L54" s="305"/>
      <c r="M54" s="305"/>
      <c r="N54" s="306"/>
      <c r="O54" s="279">
        <f t="shared" si="0"/>
        <v>0</v>
      </c>
      <c r="P54" s="5"/>
      <c r="Q54" s="5"/>
      <c r="R54" s="5"/>
      <c r="AP54" s="29"/>
      <c r="AQ54" s="29"/>
      <c r="AR54" s="29"/>
      <c r="AS54" s="29"/>
      <c r="AT54" s="29"/>
      <c r="AU54" s="29"/>
      <c r="AV54" s="29"/>
      <c r="AW54" s="29"/>
      <c r="AX54" s="29"/>
      <c r="AY54" s="29"/>
      <c r="AZ54" s="29"/>
      <c r="BA54" s="29"/>
      <c r="BB54" s="29"/>
      <c r="BC54" s="29"/>
      <c r="BD54" s="29"/>
      <c r="BE54" s="29"/>
      <c r="BF54" s="29"/>
    </row>
    <row r="55" spans="1:58" ht="23.25" customHeight="1">
      <c r="A55" s="361"/>
      <c r="B55" s="383"/>
      <c r="C55" s="383"/>
      <c r="D55" s="304"/>
      <c r="E55" s="359"/>
      <c r="F55" s="359"/>
      <c r="G55" s="305"/>
      <c r="H55" s="305"/>
      <c r="I55" s="305"/>
      <c r="J55" s="305"/>
      <c r="K55" s="305"/>
      <c r="L55" s="305"/>
      <c r="M55" s="305"/>
      <c r="N55" s="306"/>
      <c r="O55" s="279">
        <f t="shared" si="0"/>
        <v>0</v>
      </c>
      <c r="P55" s="5"/>
      <c r="Q55" s="5"/>
      <c r="R55" s="5"/>
      <c r="AP55" s="29"/>
      <c r="AQ55" s="29"/>
      <c r="AR55" s="29"/>
      <c r="AS55" s="29"/>
      <c r="AT55" s="29"/>
      <c r="AU55" s="29"/>
      <c r="AV55" s="29"/>
      <c r="AW55" s="29"/>
      <c r="AX55" s="29"/>
      <c r="AY55" s="29"/>
      <c r="AZ55" s="29"/>
      <c r="BA55" s="29"/>
      <c r="BB55" s="29"/>
      <c r="BC55" s="29"/>
      <c r="BD55" s="29"/>
      <c r="BE55" s="29"/>
      <c r="BF55" s="29"/>
    </row>
    <row r="56" spans="1:58" ht="23.25" customHeight="1">
      <c r="A56" s="361"/>
      <c r="B56" s="383"/>
      <c r="C56" s="383"/>
      <c r="D56" s="304"/>
      <c r="E56" s="359"/>
      <c r="F56" s="359"/>
      <c r="G56" s="305"/>
      <c r="H56" s="305"/>
      <c r="I56" s="305"/>
      <c r="J56" s="305"/>
      <c r="K56" s="305"/>
      <c r="L56" s="305"/>
      <c r="M56" s="305"/>
      <c r="N56" s="306"/>
      <c r="O56" s="279">
        <f t="shared" si="0"/>
        <v>0</v>
      </c>
      <c r="P56" s="5"/>
      <c r="Q56" s="5"/>
      <c r="R56" s="5"/>
      <c r="AP56" s="29"/>
      <c r="AQ56" s="29"/>
      <c r="AR56" s="29"/>
      <c r="AS56" s="29"/>
      <c r="AT56" s="29"/>
      <c r="AU56" s="29"/>
      <c r="AV56" s="29"/>
      <c r="AW56" s="29"/>
      <c r="AX56" s="29"/>
      <c r="AY56" s="29"/>
      <c r="AZ56" s="29"/>
      <c r="BA56" s="29"/>
      <c r="BB56" s="29"/>
      <c r="BC56" s="29"/>
      <c r="BD56" s="29"/>
      <c r="BE56" s="29"/>
      <c r="BF56" s="29"/>
    </row>
    <row r="57" spans="1:58" ht="23.25" customHeight="1">
      <c r="A57" s="361"/>
      <c r="B57" s="383"/>
      <c r="C57" s="383"/>
      <c r="D57" s="304"/>
      <c r="E57" s="359"/>
      <c r="F57" s="359"/>
      <c r="G57" s="305"/>
      <c r="H57" s="305"/>
      <c r="I57" s="305"/>
      <c r="J57" s="305"/>
      <c r="K57" s="305"/>
      <c r="L57" s="305"/>
      <c r="M57" s="305"/>
      <c r="N57" s="306"/>
      <c r="O57" s="279">
        <f t="shared" si="0"/>
        <v>0</v>
      </c>
      <c r="P57" s="5"/>
      <c r="Q57" s="5"/>
      <c r="R57" s="5"/>
      <c r="AP57" s="29"/>
      <c r="AQ57" s="29"/>
      <c r="AR57" s="29"/>
      <c r="AS57" s="29"/>
      <c r="AT57" s="29"/>
      <c r="AU57" s="29"/>
      <c r="AV57" s="29"/>
      <c r="AW57" s="29"/>
      <c r="AX57" s="29"/>
      <c r="AY57" s="29"/>
      <c r="AZ57" s="29"/>
      <c r="BA57" s="29"/>
      <c r="BB57" s="29"/>
      <c r="BC57" s="29"/>
      <c r="BD57" s="29"/>
      <c r="BE57" s="29"/>
      <c r="BF57" s="29"/>
    </row>
    <row r="58" spans="1:58" ht="23.25" customHeight="1">
      <c r="A58" s="361"/>
      <c r="B58" s="383"/>
      <c r="C58" s="383"/>
      <c r="D58" s="304"/>
      <c r="E58" s="359"/>
      <c r="F58" s="359"/>
      <c r="G58" s="305"/>
      <c r="H58" s="305"/>
      <c r="I58" s="305"/>
      <c r="J58" s="305"/>
      <c r="K58" s="305"/>
      <c r="L58" s="305"/>
      <c r="M58" s="305"/>
      <c r="N58" s="306"/>
      <c r="O58" s="279">
        <f t="shared" si="0"/>
        <v>0</v>
      </c>
      <c r="P58" s="5"/>
      <c r="Q58" s="5"/>
      <c r="R58" s="5"/>
      <c r="AP58" s="29"/>
      <c r="AQ58" s="29"/>
      <c r="AR58" s="29"/>
      <c r="AS58" s="29"/>
      <c r="AT58" s="29"/>
      <c r="AU58" s="29"/>
      <c r="AV58" s="29"/>
      <c r="AW58" s="29"/>
      <c r="AX58" s="29"/>
      <c r="AY58" s="29"/>
      <c r="AZ58" s="29"/>
      <c r="BA58" s="29"/>
      <c r="BB58" s="29"/>
      <c r="BC58" s="29"/>
      <c r="BD58" s="29"/>
      <c r="BE58" s="29"/>
      <c r="BF58" s="29"/>
    </row>
    <row r="59" spans="1:58" ht="21" customHeight="1">
      <c r="A59" s="280" t="s">
        <v>33</v>
      </c>
      <c r="B59" s="281"/>
      <c r="C59" s="281"/>
      <c r="D59" s="281"/>
      <c r="E59" s="281"/>
      <c r="F59" s="281"/>
      <c r="G59" s="281"/>
      <c r="H59" s="281"/>
      <c r="I59" s="281"/>
      <c r="J59" s="282"/>
      <c r="K59" s="282"/>
      <c r="L59" s="282"/>
      <c r="M59" s="282"/>
      <c r="N59" s="282"/>
      <c r="O59" s="303">
        <f>SUM(O49:O58)</f>
        <v>0</v>
      </c>
      <c r="P59" s="5"/>
      <c r="Q59" s="5"/>
      <c r="R59" s="5"/>
      <c r="AP59" s="29"/>
      <c r="AQ59" s="29"/>
      <c r="AR59" s="29"/>
      <c r="AS59" s="29"/>
      <c r="AT59" s="29"/>
      <c r="AU59" s="29"/>
      <c r="AV59" s="29"/>
      <c r="AW59" s="29"/>
      <c r="AX59" s="29"/>
      <c r="AY59" s="29"/>
      <c r="AZ59" s="29"/>
      <c r="BA59" s="29"/>
      <c r="BB59" s="29"/>
      <c r="BC59" s="29"/>
      <c r="BD59" s="29"/>
      <c r="BE59" s="29"/>
      <c r="BF59" s="29"/>
    </row>
    <row r="60" spans="1:58" ht="51.75" customHeight="1">
      <c r="A60" s="63"/>
      <c r="B60" s="294" t="str">
        <f>Page_2!A35</f>
        <v>WP0</v>
      </c>
      <c r="C60" s="294" t="str">
        <f>Page_2!A36</f>
        <v>WP1</v>
      </c>
      <c r="D60" s="294" t="str">
        <f>Page_2!A37</f>
        <v>WP2</v>
      </c>
      <c r="E60" s="294" t="str">
        <f>Page_2!A38</f>
        <v>WP3</v>
      </c>
      <c r="F60" s="294" t="str">
        <f>Page_2!A39</f>
        <v>WP4</v>
      </c>
      <c r="G60" s="294" t="str">
        <f>Page_2!A40</f>
        <v>WP5</v>
      </c>
      <c r="H60" s="294" t="str">
        <f>Page_2!A41</f>
        <v>WP6</v>
      </c>
      <c r="I60" s="294" t="s">
        <v>33</v>
      </c>
      <c r="J60" s="106"/>
      <c r="K60" s="106"/>
      <c r="L60" s="106"/>
      <c r="M60" s="106"/>
      <c r="N60" s="106"/>
      <c r="O60" s="326" t="e">
        <f>(O59-I71)/((I69-I71)+SUM(I133+I163+I192+I221))</f>
        <v>#DIV/0!</v>
      </c>
      <c r="P60" s="106"/>
      <c r="Q60" s="106"/>
      <c r="R60" s="106"/>
      <c r="Z60" s="293"/>
      <c r="AA60" s="293"/>
      <c r="AB60" s="293"/>
      <c r="AC60" s="293"/>
      <c r="AD60" s="293"/>
      <c r="AE60" s="293"/>
      <c r="AF60" s="293"/>
      <c r="AG60" s="293"/>
      <c r="AH60" s="293"/>
      <c r="AP60" s="29"/>
      <c r="AQ60" s="29"/>
      <c r="AR60" s="29"/>
      <c r="AS60" s="293"/>
      <c r="AT60" s="293"/>
      <c r="AU60" s="293"/>
      <c r="AV60" s="293"/>
      <c r="AW60" s="293"/>
      <c r="AX60" s="293"/>
      <c r="AY60" s="293"/>
      <c r="AZ60" s="293"/>
      <c r="BA60" s="293"/>
      <c r="BB60" s="293"/>
      <c r="BC60" s="293"/>
      <c r="BD60" s="293"/>
      <c r="BE60" s="293"/>
      <c r="BF60" s="293"/>
    </row>
    <row r="61" spans="1:58" ht="13.5" customHeight="1">
      <c r="A61" s="294" t="str">
        <f t="shared" ref="A61:A68" si="1">X31</f>
        <v>P0</v>
      </c>
      <c r="B61" s="64">
        <f>SUMPRODUCT(($J$49:$J$58="P0")*($I$49:$I$58&lt;&gt;"")*($I$49:$I$58="WP0")*($O$49:$O$58))</f>
        <v>0</v>
      </c>
      <c r="C61" s="93"/>
      <c r="D61" s="93"/>
      <c r="E61" s="93"/>
      <c r="F61" s="93"/>
      <c r="G61" s="93"/>
      <c r="H61" s="93"/>
      <c r="I61" s="64">
        <f>SUM(B61:H61)</f>
        <v>0</v>
      </c>
      <c r="J61" s="106"/>
      <c r="K61" s="106"/>
      <c r="L61" s="106"/>
      <c r="M61" s="106"/>
      <c r="N61" s="106"/>
      <c r="O61" s="106"/>
      <c r="P61" s="106"/>
      <c r="Q61" s="106"/>
      <c r="R61" s="106"/>
      <c r="Z61" s="293"/>
      <c r="AA61" s="293"/>
      <c r="AB61" s="293"/>
      <c r="AC61" s="293"/>
      <c r="AD61" s="293"/>
      <c r="AE61" s="293"/>
      <c r="AF61" s="293"/>
      <c r="AG61" s="293"/>
      <c r="AH61" s="293"/>
      <c r="AP61" s="29"/>
      <c r="AQ61" s="29"/>
      <c r="AR61" s="29"/>
      <c r="AS61" s="293"/>
      <c r="AT61" s="293"/>
      <c r="AU61" s="293"/>
      <c r="AV61" s="293"/>
      <c r="AW61" s="293"/>
      <c r="AX61" s="293"/>
      <c r="AY61" s="293"/>
      <c r="AZ61" s="293"/>
      <c r="BA61" s="293"/>
      <c r="BB61" s="293"/>
      <c r="BC61" s="293"/>
      <c r="BD61" s="293"/>
      <c r="BE61" s="293"/>
      <c r="BF61" s="293"/>
    </row>
    <row r="62" spans="1:58" ht="13.5" customHeight="1">
      <c r="A62" s="294" t="str">
        <f t="shared" si="1"/>
        <v>P1</v>
      </c>
      <c r="B62" s="93"/>
      <c r="C62" s="64">
        <f>SUMPRODUCT(($J$49:$J$58="P1")*($I$49:$I$58&lt;&gt;"")*($I$49:$I$58="WP1")*($O$49:$O$58))</f>
        <v>0</v>
      </c>
      <c r="D62" s="64">
        <f>SUMPRODUCT(($J$49:$J$58="P1")*($I$49:$I$58&lt;&gt;"")*($I$49:$I$58="WP2")*($O$49:$O$58))</f>
        <v>0</v>
      </c>
      <c r="E62" s="64">
        <f>SUMPRODUCT(($J$49:$J$58="P1")*($I$49:$I$58&lt;&gt;"")*($I$49:$I$58="WP3")*($O$49:$O$58))</f>
        <v>0</v>
      </c>
      <c r="F62" s="64">
        <f>SUMPRODUCT(($J$49:$J$58="P1")*($I$49:$I$58&lt;&gt;"")*($I$49:$I$58="WP4")*($O$49:$O$58))</f>
        <v>0</v>
      </c>
      <c r="G62" s="64">
        <f>SUMPRODUCT(($J$49:$J$58="P1")*($I$49:$I$58&lt;&gt;"")*($I$49:$I$58="WP5")*($O$49:$O$58))</f>
        <v>0</v>
      </c>
      <c r="H62" s="64">
        <f>SUMPRODUCT(($J$49:$J$58="P1")*($I$49:$I$58&lt;&gt;"")*($I$49:$I$58="WP6")*($O$49:$O$58))</f>
        <v>0</v>
      </c>
      <c r="I62" s="64">
        <f t="shared" ref="I62:I68" si="2">SUM(B62:H62)</f>
        <v>0</v>
      </c>
      <c r="J62" s="106"/>
      <c r="K62" s="106"/>
      <c r="L62" s="106"/>
      <c r="M62" s="106"/>
      <c r="N62" s="106"/>
      <c r="O62" s="106"/>
      <c r="P62" s="106"/>
      <c r="Q62" s="106"/>
      <c r="R62" s="106"/>
      <c r="Z62" s="293"/>
      <c r="AA62" s="293"/>
      <c r="AB62" s="293"/>
      <c r="AC62" s="293"/>
      <c r="AD62" s="293"/>
      <c r="AE62" s="293"/>
      <c r="AF62" s="293"/>
      <c r="AG62" s="293"/>
      <c r="AH62" s="293"/>
      <c r="AP62" s="29"/>
      <c r="AQ62" s="29"/>
      <c r="AR62" s="29"/>
      <c r="AS62" s="293"/>
      <c r="AT62" s="293"/>
      <c r="AU62" s="293"/>
      <c r="AV62" s="293"/>
      <c r="AW62" s="293"/>
      <c r="AX62" s="293"/>
      <c r="AY62" s="293"/>
      <c r="AZ62" s="293"/>
      <c r="BA62" s="293"/>
      <c r="BB62" s="293"/>
      <c r="BC62" s="293"/>
      <c r="BD62" s="293"/>
      <c r="BE62" s="293"/>
      <c r="BF62" s="293"/>
    </row>
    <row r="63" spans="1:58" ht="13.5" customHeight="1">
      <c r="A63" s="294" t="str">
        <f t="shared" si="1"/>
        <v>P2</v>
      </c>
      <c r="B63" s="93"/>
      <c r="C63" s="64">
        <f>SUMPRODUCT(($J$49:$J$58="P2")*($I$49:$I$58&lt;&gt;"")*($I$49:$I$58="WP1")*($O$49:$O$58))</f>
        <v>0</v>
      </c>
      <c r="D63" s="64">
        <f>SUMPRODUCT(($J$49:$J$58="P2")*($I$49:$I$58&lt;&gt;"")*($I$49:$I$58="WP2")*($O$49:$O$58))</f>
        <v>0</v>
      </c>
      <c r="E63" s="64">
        <f>SUMPRODUCT(($J$49:$J$58="P2")*($I$49:$I$58&lt;&gt;"")*($I$49:$I$58="WP3")*($O$49:$O$58))</f>
        <v>0</v>
      </c>
      <c r="F63" s="64">
        <f>SUMPRODUCT(($J$49:$J$58="P2")*($I$49:$I$58&lt;&gt;"")*($I$49:$I$58="WP4")*($O$49:$O$58))</f>
        <v>0</v>
      </c>
      <c r="G63" s="64">
        <f>SUMPRODUCT(($J$49:$J$58="P2")*($I$49:$I$58&lt;&gt;"")*($I$49:$I$58="WP5")*($O$49:$O$58))</f>
        <v>0</v>
      </c>
      <c r="H63" s="64">
        <f>SUMPRODUCT(($J$49:$J$58="P2")*($I$49:$I$58&lt;&gt;"")*($I$49:$I$58="WP6")*($O$49:$O$58))</f>
        <v>0</v>
      </c>
      <c r="I63" s="64">
        <f t="shared" si="2"/>
        <v>0</v>
      </c>
      <c r="J63" s="106"/>
      <c r="K63" s="358" t="e">
        <f>IF(O60&lt;=40%,"OK","ERRORE - tale voce di spesa non può superare il 40% dei costi diretti del progetto! - ERROR - this budget line cannot exceed the cealing of 40% of the project real costs!")</f>
        <v>#DIV/0!</v>
      </c>
      <c r="L63" s="358"/>
      <c r="M63" s="106"/>
      <c r="N63" s="358" t="str">
        <f>IF(I69=O59,"OK","ERRORE - Seleziona una delle opzioni WP e/o Periodo per ogni voce di spesa / ERROR -  Select one of the option WP and/or Period per each single budget line!")</f>
        <v>OK</v>
      </c>
      <c r="O63" s="358"/>
      <c r="P63" s="106"/>
      <c r="Q63" s="106"/>
      <c r="R63" s="106"/>
      <c r="Z63" s="293"/>
      <c r="AA63" s="293"/>
      <c r="AB63" s="293"/>
      <c r="AC63" s="293"/>
      <c r="AD63" s="293"/>
      <c r="AE63" s="293"/>
      <c r="AF63" s="293"/>
      <c r="AG63" s="293"/>
      <c r="AH63" s="293"/>
      <c r="AP63" s="29"/>
      <c r="AQ63" s="29"/>
      <c r="AR63" s="29"/>
      <c r="AS63" s="293"/>
      <c r="AT63" s="293"/>
      <c r="AU63" s="293"/>
      <c r="AV63" s="293"/>
      <c r="AW63" s="293"/>
      <c r="AX63" s="293"/>
      <c r="AY63" s="293"/>
      <c r="AZ63" s="293"/>
      <c r="BA63" s="293"/>
      <c r="BB63" s="293"/>
      <c r="BC63" s="293"/>
      <c r="BD63" s="293"/>
      <c r="BE63" s="293"/>
      <c r="BF63" s="293"/>
    </row>
    <row r="64" spans="1:58" ht="13.5" customHeight="1">
      <c r="A64" s="294" t="str">
        <f t="shared" si="1"/>
        <v>P3</v>
      </c>
      <c r="B64" s="93"/>
      <c r="C64" s="64">
        <f>SUMPRODUCT(($J$49:$J$58="P3")*($I$49:$I$58&lt;&gt;"")*($I$49:$I$58="WP1")*($O$49:$O$58))</f>
        <v>0</v>
      </c>
      <c r="D64" s="64">
        <f>SUMPRODUCT(($J$49:$J$58="P3")*($I$49:$I$58&lt;&gt;"")*($I$49:$I$58="WP2")*($O$49:$O$58))</f>
        <v>0</v>
      </c>
      <c r="E64" s="64">
        <f>SUMPRODUCT(($J$49:$J$58="P3")*($I$49:$I$58&lt;&gt;"")*($I$49:$I$58="WP3")*($O$49:$O$58))</f>
        <v>0</v>
      </c>
      <c r="F64" s="64">
        <f>SUMPRODUCT(($J$49:$J$58="P3")*($I$49:$I$58&lt;&gt;"")*($I$49:$I$58="WP4")*($O$49:$O$58))</f>
        <v>0</v>
      </c>
      <c r="G64" s="64">
        <f>SUMPRODUCT(($J$49:$J$58="P3")*($I$49:$I$58&lt;&gt;"")*($I$49:$I$58="WP5")*($O$49:$O$58))</f>
        <v>0</v>
      </c>
      <c r="H64" s="64">
        <f>SUMPRODUCT(($J$49:$J$58="P3")*($I$49:$I$58&lt;&gt;"")*($I$49:$I$58="WP6")*($O$49:$O$58))</f>
        <v>0</v>
      </c>
      <c r="I64" s="64">
        <f t="shared" si="2"/>
        <v>0</v>
      </c>
      <c r="J64" s="106"/>
      <c r="K64" s="358"/>
      <c r="L64" s="358"/>
      <c r="M64" s="106"/>
      <c r="N64" s="358"/>
      <c r="O64" s="358"/>
      <c r="P64" s="106"/>
      <c r="Q64" s="106"/>
      <c r="R64" s="106"/>
      <c r="Z64" s="293"/>
      <c r="AA64" s="293"/>
      <c r="AB64" s="293"/>
      <c r="AC64" s="293"/>
      <c r="AD64" s="293"/>
      <c r="AE64" s="293"/>
      <c r="AF64" s="293"/>
      <c r="AG64" s="293"/>
      <c r="AH64" s="293"/>
      <c r="AI64" s="29"/>
      <c r="AJ64" s="29"/>
      <c r="AK64" s="29"/>
      <c r="AL64" s="29"/>
      <c r="AM64" s="29"/>
      <c r="AN64" s="29"/>
      <c r="AO64" s="29"/>
      <c r="AP64" s="29"/>
      <c r="AQ64" s="29"/>
      <c r="AR64" s="29"/>
      <c r="AS64" s="293"/>
      <c r="AT64" s="293"/>
      <c r="AU64" s="293"/>
      <c r="AV64" s="293"/>
      <c r="AW64" s="293"/>
      <c r="AX64" s="293"/>
      <c r="AY64" s="293"/>
      <c r="AZ64" s="293"/>
      <c r="BA64" s="293"/>
      <c r="BB64" s="293"/>
      <c r="BC64" s="293"/>
      <c r="BD64" s="293"/>
      <c r="BE64" s="293"/>
      <c r="BF64" s="293"/>
    </row>
    <row r="65" spans="1:260" ht="13.5" customHeight="1">
      <c r="A65" s="294" t="str">
        <f t="shared" si="1"/>
        <v>P4</v>
      </c>
      <c r="B65" s="93"/>
      <c r="C65" s="64">
        <f>SUMPRODUCT(($J$49:$J$58="P4")*($I$49:$I$58&lt;&gt;"")*($I$49:$I$58="WP1")*($O$49:$O$58))</f>
        <v>0</v>
      </c>
      <c r="D65" s="64">
        <f>SUMPRODUCT(($J$49:$J$58="P4")*($I$49:$I$58&lt;&gt;"")*($I$49:$I$58="WP2")*($O$49:$O$58))</f>
        <v>0</v>
      </c>
      <c r="E65" s="64">
        <f>SUMPRODUCT(($J$49:$J$58="P4")*($I$49:$I$58&lt;&gt;"")*($I$49:$I$58="WP3")*($O$49:$O$58))</f>
        <v>0</v>
      </c>
      <c r="F65" s="64">
        <f>SUMPRODUCT(($J$49:$J$58="P4")*($I$49:$I$58&lt;&gt;"")*($I$49:$I$58="WP4")*($O$49:$O$58))</f>
        <v>0</v>
      </c>
      <c r="G65" s="64">
        <f>SUMPRODUCT(($J$49:$J$58="P4")*($I$49:$I$58&lt;&gt;"")*($I$49:$I$58="WP5")*($O$49:$O$58))</f>
        <v>0</v>
      </c>
      <c r="H65" s="64">
        <f>SUMPRODUCT(($J$49:$J$58="P4")*($I$49:$I$58&lt;&gt;"")*($I$49:$I$58="WP6")*($O$49:$O$58))</f>
        <v>0</v>
      </c>
      <c r="I65" s="64">
        <f t="shared" si="2"/>
        <v>0</v>
      </c>
      <c r="J65" s="106"/>
      <c r="K65" s="358"/>
      <c r="L65" s="358"/>
      <c r="M65" s="106"/>
      <c r="N65" s="358"/>
      <c r="O65" s="358"/>
      <c r="P65" s="106"/>
      <c r="Q65" s="106"/>
      <c r="R65" s="106"/>
      <c r="T65" s="370"/>
      <c r="U65" s="370"/>
      <c r="V65" s="293"/>
      <c r="X65" s="30"/>
      <c r="Y65" s="293"/>
      <c r="AB65" s="293"/>
      <c r="AC65" s="293"/>
      <c r="AD65" s="293"/>
      <c r="AE65" s="293"/>
      <c r="AF65" s="293"/>
      <c r="AG65" s="293"/>
      <c r="AH65" s="293"/>
      <c r="AI65" s="29"/>
      <c r="AJ65" s="29"/>
      <c r="AK65" s="29"/>
      <c r="AL65" s="29"/>
      <c r="AM65" s="29"/>
      <c r="AN65" s="29"/>
      <c r="AO65" s="29"/>
      <c r="AP65" s="29"/>
      <c r="AQ65" s="29"/>
      <c r="AR65" s="29"/>
      <c r="AS65" s="293"/>
      <c r="AT65" s="293"/>
      <c r="AU65" s="293"/>
      <c r="AV65" s="293"/>
      <c r="AW65" s="293"/>
      <c r="AX65" s="293"/>
      <c r="AY65" s="293"/>
      <c r="AZ65" s="293"/>
      <c r="BA65" s="293"/>
      <c r="BB65" s="293"/>
      <c r="BC65" s="293"/>
      <c r="BD65" s="293"/>
      <c r="BE65" s="293"/>
      <c r="BF65" s="293"/>
    </row>
    <row r="66" spans="1:260" ht="13.5" customHeight="1">
      <c r="A66" s="294" t="str">
        <f t="shared" si="1"/>
        <v>P5</v>
      </c>
      <c r="B66" s="93"/>
      <c r="C66" s="64">
        <f>SUMPRODUCT(($J$49:$J$58="P5")*($I$49:$I$58&lt;&gt;"")*($I$49:$I$58="WP1")*($O$49:$O$58))</f>
        <v>0</v>
      </c>
      <c r="D66" s="64">
        <f>SUMPRODUCT(($J$49:$J$58="P5")*($I$49:$I$58&lt;&gt;"")*($I$49:$I$58="WP2")*($O$49:$O$58))</f>
        <v>0</v>
      </c>
      <c r="E66" s="64">
        <f>SUMPRODUCT(($J$49:$J$58="P5")*($I$49:$I$58&lt;&gt;"")*($I$49:$I$58="WP3")*($O$49:$O$58))</f>
        <v>0</v>
      </c>
      <c r="F66" s="64">
        <f>SUMPRODUCT(($J$49:$J$58="P5")*($I$49:$I$58&lt;&gt;"")*($I$49:$I$58="WP4")*($O$49:$O$58))</f>
        <v>0</v>
      </c>
      <c r="G66" s="64">
        <f>SUMPRODUCT(($J$49:$J$58="P5")*($I$49:$I$58&lt;&gt;"")*($I$49:$I$58="WP5")*($O$49:$O$58))</f>
        <v>0</v>
      </c>
      <c r="H66" s="64">
        <f>SUMPRODUCT(($J$49:$J$58="P5")*($I$49:$I$58&lt;&gt;"")*($I$49:$I$58="WP6")*($O$49:$O$58))</f>
        <v>0</v>
      </c>
      <c r="I66" s="64">
        <f t="shared" si="2"/>
        <v>0</v>
      </c>
      <c r="J66" s="106"/>
      <c r="K66" s="358"/>
      <c r="L66" s="358"/>
      <c r="M66" s="106"/>
      <c r="N66" s="358"/>
      <c r="O66" s="358"/>
      <c r="P66" s="106"/>
      <c r="Q66" s="106"/>
      <c r="R66" s="106"/>
      <c r="T66" s="370"/>
      <c r="U66" s="370"/>
      <c r="V66" s="293"/>
      <c r="X66" s="30"/>
      <c r="Y66" s="293"/>
      <c r="AB66" s="293"/>
      <c r="AC66" s="293"/>
      <c r="AD66" s="293"/>
      <c r="AE66" s="293"/>
      <c r="AF66" s="293"/>
      <c r="AG66" s="293"/>
      <c r="AH66" s="293"/>
      <c r="AI66" s="29"/>
      <c r="AJ66" s="29"/>
      <c r="AK66" s="29"/>
      <c r="AL66" s="29"/>
      <c r="AM66" s="29"/>
      <c r="AN66" s="29"/>
      <c r="AO66" s="29"/>
      <c r="AP66" s="29"/>
      <c r="AQ66" s="29"/>
      <c r="AR66" s="29"/>
      <c r="AS66" s="293"/>
      <c r="AT66" s="293"/>
      <c r="AU66" s="293"/>
      <c r="AV66" s="293"/>
      <c r="AW66" s="293"/>
      <c r="AX66" s="293"/>
      <c r="AY66" s="293"/>
      <c r="AZ66" s="293"/>
      <c r="BA66" s="293"/>
      <c r="BB66" s="293"/>
      <c r="BC66" s="293"/>
      <c r="BD66" s="293"/>
      <c r="BE66" s="293"/>
      <c r="BF66" s="293"/>
    </row>
    <row r="67" spans="1:260" ht="13.5" customHeight="1">
      <c r="A67" s="294" t="str">
        <f t="shared" si="1"/>
        <v>P6</v>
      </c>
      <c r="B67" s="93"/>
      <c r="C67" s="64">
        <f>SUMPRODUCT(($J$49:$J$58="P6")*($I$49:$I$58&lt;&gt;"")*($I$49:$I$58="WP1")*($O$49:$O$58))</f>
        <v>0</v>
      </c>
      <c r="D67" s="64">
        <f>SUMPRODUCT(($J$49:$J$58="P6")*($I$49:$I$58&lt;&gt;"")*($I$49:$I$58="WP2")*($O$49:$O$58))</f>
        <v>0</v>
      </c>
      <c r="E67" s="64">
        <f>SUMPRODUCT(($J$49:$J$58="P6")*($I$49:$I$58&lt;&gt;"")*($I$49:$I$58="WP3")*($O$49:$O$58))</f>
        <v>0</v>
      </c>
      <c r="F67" s="64">
        <f>SUMPRODUCT(($J$49:$J$58="P6")*($I$49:$I$58&lt;&gt;"")*($I$49:$I$58="WP4")*($O$49:$O$58))</f>
        <v>0</v>
      </c>
      <c r="G67" s="64">
        <f>SUMPRODUCT(($J$49:$J$58="P6")*($I$49:$I$58&lt;&gt;"")*($I$49:$I$58="WP5")*($O$49:$O$58))</f>
        <v>0</v>
      </c>
      <c r="H67" s="64">
        <f>SUMPRODUCT(($J$49:$J$58="P6")*($I$49:$I$58&lt;&gt;"")*($I$49:$I$58="WP6")*($O$49:$O$58))</f>
        <v>0</v>
      </c>
      <c r="I67" s="64">
        <f t="shared" si="2"/>
        <v>0</v>
      </c>
      <c r="J67" s="106"/>
      <c r="K67" s="358"/>
      <c r="L67" s="358"/>
      <c r="M67" s="106"/>
      <c r="N67" s="358"/>
      <c r="O67" s="358"/>
      <c r="P67" s="106"/>
      <c r="Q67" s="106"/>
      <c r="R67" s="106"/>
      <c r="S67" s="27"/>
      <c r="T67" s="370"/>
      <c r="U67" s="370"/>
      <c r="V67" s="293"/>
      <c r="X67" s="30"/>
      <c r="Y67" s="293"/>
      <c r="AB67" s="293"/>
      <c r="AC67" s="293"/>
      <c r="AD67" s="293"/>
      <c r="AE67" s="293"/>
      <c r="AF67" s="293"/>
      <c r="AG67" s="293"/>
      <c r="AH67" s="293"/>
      <c r="AI67" s="29"/>
      <c r="AJ67" s="29"/>
      <c r="AK67" s="29"/>
      <c r="AL67" s="29"/>
      <c r="AM67" s="29"/>
      <c r="AN67" s="29"/>
      <c r="AO67" s="29"/>
      <c r="AP67" s="29"/>
      <c r="AQ67" s="29"/>
      <c r="AR67" s="29"/>
      <c r="AS67" s="293"/>
      <c r="AT67" s="293"/>
      <c r="AU67" s="293"/>
      <c r="AV67" s="293"/>
      <c r="AW67" s="293"/>
      <c r="AX67" s="293"/>
      <c r="AY67" s="293"/>
      <c r="AZ67" s="293"/>
      <c r="BA67" s="293"/>
      <c r="BB67" s="293"/>
      <c r="BC67" s="293"/>
      <c r="BD67" s="293"/>
      <c r="BE67" s="293"/>
      <c r="BF67" s="293"/>
    </row>
    <row r="68" spans="1:260" ht="13.5" customHeight="1">
      <c r="A68" s="294" t="str">
        <f t="shared" si="1"/>
        <v>P7</v>
      </c>
      <c r="B68" s="93"/>
      <c r="C68" s="64">
        <f>SUMPRODUCT(($J$49:$J$58="P7")*($I$49:$I$58&lt;&gt;"")*($I$49:$I$58="WP1")*($O$49:$O$58))</f>
        <v>0</v>
      </c>
      <c r="D68" s="64">
        <f>SUMPRODUCT(($J$49:$J$58="P7")*($I$49:$I$58&lt;&gt;"")*($I$49:$I$58="WP2")*($O$49:$O$58))</f>
        <v>0</v>
      </c>
      <c r="E68" s="64">
        <f>SUMPRODUCT(($J$49:$J$58="P7")*($I$49:$I$58&lt;&gt;"")*($I$49:$I$58="WP3")*($O$49:$O$58))</f>
        <v>0</v>
      </c>
      <c r="F68" s="64">
        <f>SUMPRODUCT(($J$49:$J$58="P7")*($I$49:$I$58&lt;&gt;"")*($I$49:$I$58="WP4")*($O$49:$O$58))</f>
        <v>0</v>
      </c>
      <c r="G68" s="64">
        <f>SUMPRODUCT(($J$49:$J$58="P7")*($I$49:$I$58&lt;&gt;"")*($I$49:$I$58="WP5")*($O$49:$O$58))</f>
        <v>0</v>
      </c>
      <c r="H68" s="64">
        <f>SUMPRODUCT(($J$49:$J$58="P7")*($I$49:$I$58&lt;&gt;"")*($I$49:$I$58="WP6")*($O$49:$O$58))</f>
        <v>0</v>
      </c>
      <c r="I68" s="64">
        <f t="shared" si="2"/>
        <v>0</v>
      </c>
      <c r="J68" s="106"/>
      <c r="K68" s="358"/>
      <c r="L68" s="358"/>
      <c r="M68" s="106"/>
      <c r="N68" s="358"/>
      <c r="O68" s="358"/>
      <c r="P68" s="106"/>
      <c r="Q68" s="106"/>
      <c r="R68" s="106"/>
      <c r="S68" s="27"/>
      <c r="T68" s="370"/>
      <c r="U68" s="370"/>
      <c r="V68" s="293"/>
      <c r="X68" s="30"/>
      <c r="Y68" s="293"/>
      <c r="AB68" s="293"/>
      <c r="AC68" s="293"/>
      <c r="AD68" s="293"/>
      <c r="AE68" s="293"/>
      <c r="AF68" s="293"/>
      <c r="AG68" s="293"/>
      <c r="AH68" s="293"/>
      <c r="AI68" s="29"/>
      <c r="AJ68" s="29"/>
      <c r="AK68" s="29"/>
      <c r="AL68" s="29"/>
      <c r="AM68" s="29"/>
      <c r="AN68" s="29"/>
      <c r="AO68" s="29"/>
      <c r="AP68" s="29"/>
      <c r="AQ68" s="29"/>
      <c r="AR68" s="29"/>
      <c r="AS68" s="293"/>
      <c r="AT68" s="293"/>
      <c r="AU68" s="293"/>
      <c r="AV68" s="293"/>
      <c r="AW68" s="293"/>
      <c r="AX68" s="293"/>
      <c r="AY68" s="293"/>
      <c r="AZ68" s="293"/>
      <c r="BA68" s="293"/>
      <c r="BB68" s="293"/>
      <c r="BC68" s="293"/>
      <c r="BD68" s="293"/>
      <c r="BE68" s="293"/>
      <c r="BF68" s="293"/>
    </row>
    <row r="69" spans="1:260" ht="17.25" customHeight="1">
      <c r="A69" s="65" t="s">
        <v>33</v>
      </c>
      <c r="B69" s="66">
        <f>SUM(B$61:B$68)</f>
        <v>0</v>
      </c>
      <c r="C69" s="66">
        <f>SUM(C$61:C$68)</f>
        <v>0</v>
      </c>
      <c r="D69" s="66">
        <f>SUM(D$61:D$68)</f>
        <v>0</v>
      </c>
      <c r="E69" s="66">
        <f t="shared" ref="E69:G69" si="3">SUM(E$61:E$68)</f>
        <v>0</v>
      </c>
      <c r="F69" s="66">
        <f t="shared" si="3"/>
        <v>0</v>
      </c>
      <c r="G69" s="66">
        <f t="shared" si="3"/>
        <v>0</v>
      </c>
      <c r="H69" s="66">
        <f>SUM(H$61:H$68)</f>
        <v>0</v>
      </c>
      <c r="I69" s="66">
        <f>SUM(B69:H69)</f>
        <v>0</v>
      </c>
      <c r="J69" s="106"/>
      <c r="K69" s="358"/>
      <c r="L69" s="358"/>
      <c r="M69" s="106"/>
      <c r="N69" s="358"/>
      <c r="O69" s="358"/>
      <c r="P69" s="106"/>
      <c r="Q69" s="106"/>
      <c r="R69" s="106"/>
      <c r="T69" s="370"/>
      <c r="U69" s="370"/>
      <c r="V69" s="293"/>
      <c r="X69" s="30"/>
      <c r="Y69" s="293"/>
      <c r="AB69" s="293"/>
      <c r="AC69" s="293"/>
      <c r="AD69" s="293"/>
      <c r="AE69" s="293"/>
      <c r="AF69" s="293"/>
      <c r="AG69" s="293"/>
      <c r="AH69" s="293"/>
      <c r="AI69" s="29"/>
      <c r="AJ69" s="29"/>
      <c r="AK69" s="29"/>
      <c r="AL69" s="29"/>
      <c r="AM69" s="29"/>
      <c r="AN69" s="29"/>
      <c r="AO69" s="29"/>
      <c r="AP69" s="29"/>
      <c r="AQ69" s="29"/>
      <c r="AR69" s="29"/>
      <c r="AS69" s="293"/>
      <c r="AT69" s="293"/>
      <c r="AU69" s="293"/>
      <c r="AV69" s="293"/>
      <c r="AW69" s="293"/>
      <c r="AX69" s="293"/>
      <c r="AY69" s="293"/>
      <c r="AZ69" s="293"/>
      <c r="BA69" s="293"/>
      <c r="BB69" s="293"/>
      <c r="BC69" s="293"/>
      <c r="BD69" s="293"/>
      <c r="BE69" s="293"/>
      <c r="BF69" s="293"/>
    </row>
    <row r="70" spans="1:260" ht="24" customHeight="1">
      <c r="A70" s="65" t="s">
        <v>54</v>
      </c>
      <c r="B70" s="94"/>
      <c r="C70" s="66">
        <f>SUMPRODUCT(($I$49:$I$58="WP1")*($K$49:$K$58&lt;&gt;"")*($K$49:$K$58="fuori area / outside the area")*($O$49:$O$58))</f>
        <v>0</v>
      </c>
      <c r="D70" s="66">
        <f>SUMPRODUCT(($I$49:$I$58="WP2")*($K$49:$K$58&lt;&gt;"")*($K$49:$K$58="fuori area / outside the area")*($O$49:$O$58))</f>
        <v>0</v>
      </c>
      <c r="E70" s="66">
        <f>SUMPRODUCT(($I$49:$I$58="WP3")*($K$49:$K$58&lt;&gt;"")*($K$49:$K$58="fuori area / outside the area")*($O$49:$O$58))</f>
        <v>0</v>
      </c>
      <c r="F70" s="66">
        <f>SUMPRODUCT(($I$49:$I$58="WP4")*($K$49:$K$58&lt;&gt;"")*($K$49:$K$58="fuori area / outside the area")*($O$49:$O$58))</f>
        <v>0</v>
      </c>
      <c r="G70" s="66">
        <f>SUMPRODUCT(($I$49:$I$58="WP5")*($K$49:$K$58&lt;&gt;"")*($K$49:$K$58="fuori area / outside the area")*($O$49:$O$58))</f>
        <v>0</v>
      </c>
      <c r="H70" s="66">
        <f>SUMPRODUCT(($I$49:$I$58="WP6")*($K$49:$K$58&lt;&gt;"")*($K$49:$K$58="fuori area / outside the area")*($O$49:$O$58))</f>
        <v>0</v>
      </c>
      <c r="I70" s="66">
        <f>SUM(B70:H70)</f>
        <v>0</v>
      </c>
      <c r="J70" s="106"/>
      <c r="K70" s="106"/>
      <c r="L70" s="106"/>
      <c r="M70" s="106"/>
      <c r="N70" s="106"/>
      <c r="O70" s="106"/>
      <c r="P70" s="106"/>
      <c r="Q70" s="106"/>
      <c r="R70" s="106"/>
      <c r="S70" s="31"/>
      <c r="T70" s="31"/>
      <c r="U70" s="31"/>
      <c r="V70" s="293"/>
      <c r="X70" s="293"/>
      <c r="Y70" s="293"/>
      <c r="AB70" s="293"/>
      <c r="AC70" s="293"/>
      <c r="AD70" s="293"/>
      <c r="AE70" s="293"/>
      <c r="AF70" s="293"/>
      <c r="AG70" s="293"/>
      <c r="AH70" s="293"/>
      <c r="AI70" s="29"/>
      <c r="AJ70" s="29"/>
      <c r="AK70" s="29"/>
      <c r="AL70" s="29"/>
      <c r="AM70" s="29"/>
      <c r="AN70" s="29"/>
      <c r="AO70" s="29"/>
      <c r="AP70" s="29"/>
      <c r="AQ70" s="29"/>
      <c r="AR70" s="29"/>
      <c r="AS70" s="293"/>
      <c r="AT70" s="293"/>
      <c r="AU70" s="293"/>
      <c r="AV70" s="293"/>
      <c r="AW70" s="293"/>
      <c r="AX70" s="293"/>
      <c r="AY70" s="293"/>
      <c r="AZ70" s="293"/>
      <c r="BA70" s="293"/>
      <c r="BB70" s="293"/>
      <c r="BC70" s="293"/>
      <c r="BD70" s="293"/>
      <c r="BE70" s="293"/>
      <c r="BF70" s="293"/>
    </row>
    <row r="71" spans="1:260" ht="31.5" customHeight="1">
      <c r="A71" s="65" t="s">
        <v>173</v>
      </c>
      <c r="B71" s="66">
        <f>SUMPRODUCT(($I$49:$I$58="WP0")*($H$49:$H$58&lt;&gt;"")*($H$49:$H$58="SI/YES")*($O$49:$O$58))</f>
        <v>0</v>
      </c>
      <c r="C71" s="66">
        <f>SUMPRODUCT(($I$49:$I$58="WP1")*($H$49:$H$58&lt;&gt;"")*($H$49:$H$58="SI/YES")*($O$49:$O$58))</f>
        <v>0</v>
      </c>
      <c r="D71" s="66">
        <f>SUMPRODUCT(($I$49:$I$58="WP2")*($H$49:$H$58&lt;&gt;"")*($H$49:$H$58="SI/YES")*($O$49:$O$58))</f>
        <v>0</v>
      </c>
      <c r="E71" s="66">
        <f>SUMPRODUCT(($I$49:$I$58="WP3")*($H$49:$H$58&lt;&gt;"")*($H$49:$H$58="SI/YES")*($O$49:$O$58))</f>
        <v>0</v>
      </c>
      <c r="F71" s="66">
        <f>SUMPRODUCT(($I$49:$I$58="WP4")*($H$49:$H$58&lt;&gt;"")*($H$49:$H$58="SI/YES")*($O$49:$O$58))</f>
        <v>0</v>
      </c>
      <c r="G71" s="66">
        <f>SUMPRODUCT(($I$49:$I$58="WP5")*($H$49:$H$58&lt;&gt;"")*($H$49:$H$58="SI/YES")*($O$49:$O$58))</f>
        <v>0</v>
      </c>
      <c r="H71" s="66">
        <f>SUMPRODUCT(($I$49:$I$58="WP6")*($H$49:$H$58&lt;&gt;"")*($H$49:$H$58="SI/YES")*($O$49:$O$58))</f>
        <v>0</v>
      </c>
      <c r="I71" s="66">
        <f>SUM(B71:H71)</f>
        <v>0</v>
      </c>
      <c r="J71" s="107"/>
      <c r="K71" s="107"/>
      <c r="L71" s="107"/>
      <c r="M71" s="107"/>
      <c r="N71" s="107"/>
      <c r="O71" s="108"/>
      <c r="P71" s="108"/>
      <c r="Q71" s="108"/>
      <c r="R71" s="108"/>
      <c r="S71" s="31"/>
      <c r="T71" s="31"/>
      <c r="U71" s="31"/>
      <c r="V71" s="293"/>
      <c r="X71" s="293"/>
      <c r="Y71" s="293"/>
      <c r="AB71" s="293"/>
      <c r="AC71" s="293"/>
      <c r="AD71" s="293"/>
      <c r="AE71" s="293"/>
      <c r="AF71" s="293"/>
      <c r="AG71" s="293"/>
      <c r="AH71" s="293"/>
      <c r="AI71" s="293"/>
      <c r="AJ71" s="293"/>
      <c r="AK71" s="293"/>
      <c r="AL71" s="293"/>
      <c r="AM71" s="293"/>
      <c r="AN71" s="293"/>
      <c r="AO71" s="293"/>
      <c r="AP71" s="293"/>
      <c r="AQ71" s="293"/>
      <c r="AR71" s="293"/>
      <c r="AS71" s="293"/>
      <c r="AT71" s="293"/>
      <c r="AU71" s="293"/>
      <c r="AV71" s="293"/>
      <c r="AW71" s="293"/>
      <c r="AX71" s="293"/>
      <c r="AY71" s="293"/>
      <c r="AZ71" s="293"/>
      <c r="BA71" s="293"/>
      <c r="BB71" s="293"/>
      <c r="BC71" s="293"/>
      <c r="BD71" s="293"/>
      <c r="BE71" s="293"/>
      <c r="BF71" s="293"/>
    </row>
    <row r="72" spans="1:260" ht="8.25" customHeight="1">
      <c r="A72" s="32"/>
      <c r="B72" s="32"/>
      <c r="C72" s="32"/>
      <c r="D72" s="32"/>
      <c r="E72" s="32"/>
      <c r="F72" s="32"/>
      <c r="G72" s="32"/>
      <c r="H72" s="32"/>
      <c r="I72" s="32"/>
      <c r="J72" s="32"/>
      <c r="K72" s="32"/>
      <c r="L72" s="32"/>
      <c r="M72" s="32"/>
      <c r="N72" s="32"/>
      <c r="S72" s="31"/>
      <c r="T72" s="31"/>
      <c r="U72" s="31"/>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row>
    <row r="73" spans="1:260" ht="9.75" hidden="1" customHeight="1">
      <c r="A73" s="382"/>
      <c r="B73" s="382"/>
      <c r="C73" s="382"/>
      <c r="D73" s="60"/>
      <c r="E73" s="9"/>
      <c r="F73" s="18"/>
      <c r="G73" s="18"/>
      <c r="H73" s="18"/>
      <c r="I73" s="18"/>
      <c r="J73" s="18"/>
      <c r="K73" s="18"/>
      <c r="L73" s="18"/>
      <c r="M73" s="18"/>
      <c r="N73" s="18"/>
      <c r="O73" s="18"/>
      <c r="P73" s="18"/>
      <c r="Q73" s="18"/>
      <c r="R73" s="18"/>
      <c r="S73" s="19"/>
      <c r="T73" s="19"/>
      <c r="U73" s="19"/>
    </row>
    <row r="74" spans="1:260" ht="10.5" hidden="1" customHeight="1">
      <c r="A74" s="380"/>
      <c r="B74" s="380"/>
      <c r="C74" s="380"/>
      <c r="D74" s="61"/>
      <c r="E74" s="16"/>
      <c r="F74" s="18"/>
      <c r="G74" s="18"/>
      <c r="H74" s="18"/>
      <c r="I74" s="18"/>
      <c r="J74" s="18"/>
      <c r="K74" s="18"/>
      <c r="L74" s="18"/>
      <c r="M74" s="18"/>
      <c r="N74" s="18"/>
      <c r="O74" s="18"/>
      <c r="P74" s="18"/>
      <c r="Q74" s="18"/>
      <c r="R74" s="18"/>
      <c r="S74" s="19"/>
      <c r="T74" s="19"/>
      <c r="U74" s="19"/>
    </row>
    <row r="75" spans="1:260" ht="8.25" customHeight="1">
      <c r="A75" s="14"/>
      <c r="B75" s="14"/>
      <c r="C75" s="14"/>
      <c r="D75" s="14"/>
      <c r="E75" s="14"/>
      <c r="F75" s="14"/>
      <c r="G75" s="14"/>
      <c r="H75" s="14"/>
      <c r="I75" s="14"/>
      <c r="J75" s="14"/>
      <c r="K75" s="14"/>
      <c r="L75" s="14"/>
      <c r="M75" s="14"/>
      <c r="N75" s="14"/>
      <c r="O75" s="14"/>
      <c r="P75" s="14"/>
      <c r="Q75" s="14"/>
      <c r="R75" s="14"/>
      <c r="S75" s="293"/>
      <c r="T75" s="293"/>
      <c r="U75" s="293"/>
      <c r="V75" s="293"/>
      <c r="W75" s="293"/>
      <c r="X75" s="293"/>
      <c r="Y75" s="293"/>
      <c r="Z75" s="293"/>
      <c r="AA75" s="293"/>
      <c r="AB75" s="293"/>
      <c r="AC75" s="293"/>
      <c r="AD75" s="293"/>
      <c r="AE75" s="293"/>
      <c r="AF75" s="293"/>
      <c r="AG75" s="293"/>
      <c r="AH75" s="293"/>
      <c r="AI75" s="293"/>
      <c r="AJ75" s="293"/>
      <c r="AK75" s="293"/>
      <c r="AL75" s="293"/>
      <c r="AM75" s="293"/>
      <c r="AN75" s="293"/>
      <c r="AO75" s="293"/>
      <c r="AP75" s="293"/>
      <c r="AQ75" s="293"/>
      <c r="AR75" s="293"/>
      <c r="AS75" s="293"/>
      <c r="AT75" s="293"/>
      <c r="AU75" s="293"/>
      <c r="AV75" s="293"/>
      <c r="AW75" s="293"/>
      <c r="AX75" s="293"/>
      <c r="AY75" s="293"/>
      <c r="AZ75" s="293"/>
      <c r="BA75" s="293"/>
      <c r="BB75" s="293"/>
      <c r="BC75" s="293"/>
      <c r="BD75" s="293"/>
      <c r="BE75" s="293"/>
      <c r="BF75" s="293"/>
    </row>
    <row r="76" spans="1:260" ht="42.75" customHeight="1">
      <c r="A76" s="351" t="s">
        <v>174</v>
      </c>
      <c r="B76" s="351"/>
      <c r="C76" s="351"/>
      <c r="D76" s="351"/>
      <c r="E76" s="351"/>
      <c r="F76" s="351"/>
      <c r="G76" s="351"/>
      <c r="H76" s="351"/>
      <c r="I76" s="351"/>
      <c r="J76" s="351"/>
      <c r="K76" s="351"/>
      <c r="L76" s="351"/>
      <c r="M76" s="351"/>
      <c r="N76" s="351"/>
      <c r="O76" s="351"/>
      <c r="P76" s="292"/>
      <c r="Q76" s="292"/>
      <c r="R76" s="292"/>
    </row>
    <row r="77" spans="1:260" ht="4.5" customHeight="1">
      <c r="A77" s="14"/>
      <c r="B77" s="14"/>
      <c r="C77" s="14"/>
      <c r="D77" s="14"/>
      <c r="E77" s="14"/>
      <c r="F77" s="14"/>
      <c r="G77" s="14"/>
      <c r="H77" s="14"/>
      <c r="I77" s="14"/>
      <c r="J77" s="14"/>
      <c r="K77" s="14"/>
      <c r="L77" s="14"/>
      <c r="M77" s="14"/>
      <c r="N77" s="14"/>
      <c r="O77" s="14"/>
      <c r="P77" s="14"/>
      <c r="Q77" s="14"/>
      <c r="R77" s="14"/>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row>
    <row r="78" spans="1:260" ht="16.5" customHeight="1">
      <c r="A78" s="95" t="s">
        <v>137</v>
      </c>
      <c r="B78" s="14"/>
      <c r="C78" s="14"/>
      <c r="D78" s="14"/>
      <c r="E78" s="14"/>
      <c r="F78" s="14"/>
      <c r="G78" s="14"/>
      <c r="H78" s="14"/>
      <c r="I78" s="14"/>
      <c r="J78" s="14"/>
      <c r="K78" s="14"/>
      <c r="L78" s="14"/>
      <c r="M78" s="14"/>
      <c r="N78" s="14"/>
      <c r="O78" s="14"/>
      <c r="P78" s="14"/>
      <c r="Q78" s="14"/>
      <c r="R78" s="14"/>
      <c r="S78" s="293"/>
      <c r="T78" s="293"/>
      <c r="U78" s="293"/>
      <c r="V78" s="293"/>
      <c r="W78" s="293"/>
      <c r="X78" s="293"/>
      <c r="Y78" s="293"/>
      <c r="Z78" s="293"/>
      <c r="AA78" s="293"/>
      <c r="AB78" s="293"/>
      <c r="AC78" s="293"/>
      <c r="AD78" s="293"/>
      <c r="AE78" s="293"/>
      <c r="AF78" s="293"/>
      <c r="AG78" s="293"/>
      <c r="AH78" s="293"/>
      <c r="AI78" s="293"/>
      <c r="AJ78" s="293"/>
      <c r="AK78" s="293"/>
      <c r="AL78" s="293"/>
      <c r="AM78" s="293"/>
      <c r="AN78" s="293"/>
      <c r="AO78" s="293"/>
      <c r="AP78" s="293"/>
      <c r="AQ78" s="293"/>
      <c r="AR78" s="293"/>
      <c r="AS78" s="293"/>
      <c r="AT78" s="293"/>
      <c r="AU78" s="293"/>
      <c r="AV78" s="293"/>
      <c r="AW78" s="293"/>
      <c r="AX78" s="293"/>
      <c r="AY78" s="293"/>
      <c r="AZ78" s="293"/>
      <c r="BA78" s="293"/>
      <c r="BB78" s="293"/>
      <c r="BC78" s="293"/>
      <c r="BD78" s="293"/>
      <c r="BE78" s="293"/>
      <c r="BF78" s="293"/>
    </row>
    <row r="79" spans="1:260" ht="3.75" customHeight="1">
      <c r="A79" s="33"/>
      <c r="B79" s="14"/>
      <c r="C79" s="14"/>
      <c r="D79" s="14"/>
      <c r="E79" s="14"/>
      <c r="F79" s="14"/>
      <c r="G79" s="14"/>
      <c r="H79" s="14"/>
      <c r="I79" s="14"/>
      <c r="J79" s="14"/>
      <c r="K79" s="14"/>
      <c r="L79" s="14"/>
      <c r="M79" s="14"/>
      <c r="N79" s="14"/>
      <c r="O79" s="14"/>
      <c r="P79" s="14"/>
      <c r="Q79" s="14"/>
      <c r="R79" s="14"/>
      <c r="S79" s="293"/>
      <c r="T79" s="293"/>
      <c r="U79" s="293"/>
      <c r="V79" s="293"/>
      <c r="W79" s="293"/>
      <c r="X79" s="293"/>
      <c r="Y79" s="293"/>
      <c r="Z79" s="293"/>
      <c r="AA79" s="293"/>
      <c r="AB79" s="293"/>
      <c r="AC79" s="293"/>
      <c r="AD79" s="293"/>
      <c r="AE79" s="293"/>
      <c r="AF79" s="293"/>
      <c r="AG79" s="293"/>
      <c r="AH79" s="293"/>
      <c r="AI79" s="293"/>
      <c r="AJ79" s="293"/>
      <c r="AK79" s="293"/>
      <c r="AL79" s="293"/>
      <c r="AM79" s="293"/>
      <c r="AN79" s="293"/>
      <c r="AO79" s="293"/>
      <c r="AP79" s="293"/>
      <c r="AQ79" s="293"/>
      <c r="AR79" s="293"/>
      <c r="AS79" s="293"/>
      <c r="AT79" s="293"/>
      <c r="AU79" s="293"/>
      <c r="AV79" s="293"/>
      <c r="AW79" s="293"/>
      <c r="AX79" s="293"/>
      <c r="AY79" s="293"/>
      <c r="AZ79" s="293"/>
      <c r="BA79" s="293"/>
      <c r="BB79" s="293"/>
      <c r="BC79" s="293"/>
      <c r="BD79" s="293"/>
      <c r="BE79" s="293"/>
      <c r="BF79" s="293"/>
    </row>
    <row r="80" spans="1:260" ht="22.5" customHeight="1">
      <c r="A80" s="381" t="s">
        <v>209</v>
      </c>
      <c r="B80" s="381"/>
      <c r="C80" s="381"/>
      <c r="D80" s="381"/>
      <c r="E80" s="381"/>
      <c r="F80" s="381"/>
      <c r="G80" s="381"/>
      <c r="H80" s="381"/>
      <c r="I80" s="381"/>
      <c r="J80" s="381"/>
      <c r="K80" s="381"/>
      <c r="L80" s="381"/>
      <c r="M80" s="381"/>
      <c r="N80" s="381"/>
      <c r="O80" s="381"/>
      <c r="P80" s="381"/>
      <c r="Q80" s="298"/>
      <c r="R80" s="298"/>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row>
    <row r="81" spans="1:58" ht="72" customHeight="1">
      <c r="A81" s="63"/>
      <c r="B81" s="294" t="str">
        <f>B60</f>
        <v>WP0</v>
      </c>
      <c r="C81" s="294" t="str">
        <f t="shared" ref="C81:H81" si="4">C60</f>
        <v>WP1</v>
      </c>
      <c r="D81" s="294" t="str">
        <f t="shared" si="4"/>
        <v>WP2</v>
      </c>
      <c r="E81" s="294" t="str">
        <f t="shared" si="4"/>
        <v>WP3</v>
      </c>
      <c r="F81" s="294" t="str">
        <f t="shared" si="4"/>
        <v>WP4</v>
      </c>
      <c r="G81" s="294" t="str">
        <f t="shared" si="4"/>
        <v>WP5</v>
      </c>
      <c r="H81" s="294" t="str">
        <f t="shared" si="4"/>
        <v>WP6</v>
      </c>
      <c r="I81" s="294" t="s">
        <v>33</v>
      </c>
      <c r="J81" s="106"/>
      <c r="K81" s="106"/>
      <c r="L81" s="106"/>
      <c r="M81" s="106"/>
      <c r="N81" s="106"/>
      <c r="O81" s="106"/>
      <c r="P81" s="106"/>
      <c r="Q81" s="106"/>
      <c r="R81" s="106"/>
      <c r="T81" s="360"/>
      <c r="U81" s="360"/>
      <c r="V81" s="293"/>
      <c r="W81" s="12"/>
      <c r="X81" s="24"/>
      <c r="Y81" s="293"/>
      <c r="Z81" s="293"/>
      <c r="AA81" s="293"/>
      <c r="AB81" s="293"/>
      <c r="AH81" s="293"/>
      <c r="AI81" s="293"/>
      <c r="AJ81" s="293"/>
      <c r="AK81" s="293"/>
      <c r="AL81" s="293"/>
      <c r="AM81" s="293"/>
      <c r="AN81" s="293"/>
      <c r="AO81" s="293"/>
      <c r="AP81" s="293"/>
      <c r="AQ81" s="293"/>
      <c r="AR81" s="293"/>
      <c r="AS81" s="293"/>
      <c r="AT81" s="293"/>
      <c r="AU81" s="293"/>
      <c r="AV81" s="293"/>
      <c r="AW81" s="293"/>
      <c r="AX81" s="293"/>
      <c r="AY81" s="293"/>
      <c r="AZ81" s="293"/>
      <c r="BA81" s="293"/>
      <c r="BB81" s="293"/>
      <c r="BC81" s="293"/>
      <c r="BD81" s="293"/>
      <c r="BE81" s="293"/>
      <c r="BF81" s="293"/>
    </row>
    <row r="82" spans="1:58" ht="13.5" customHeight="1">
      <c r="A82" s="294" t="str">
        <f>A61</f>
        <v>P0</v>
      </c>
      <c r="B82" s="93"/>
      <c r="C82" s="93"/>
      <c r="D82" s="93"/>
      <c r="E82" s="93"/>
      <c r="F82" s="93"/>
      <c r="G82" s="93"/>
      <c r="H82" s="93"/>
      <c r="I82" s="93"/>
      <c r="J82" s="106"/>
      <c r="K82" s="106"/>
      <c r="L82" s="106"/>
      <c r="M82" s="106"/>
      <c r="N82" s="106"/>
      <c r="O82" s="106"/>
      <c r="P82" s="106"/>
      <c r="Q82" s="106"/>
      <c r="R82" s="106"/>
      <c r="T82" s="371"/>
      <c r="U82" s="371"/>
      <c r="V82" s="293"/>
      <c r="W82" s="12"/>
      <c r="X82" s="30"/>
      <c r="Y82" s="293"/>
      <c r="Z82" s="293"/>
      <c r="AA82" s="293"/>
      <c r="AB82" s="293"/>
      <c r="AH82" s="293"/>
      <c r="AI82" s="293"/>
      <c r="AJ82" s="293"/>
      <c r="AK82" s="293"/>
      <c r="AL82" s="293"/>
      <c r="AM82" s="293"/>
      <c r="AN82" s="293"/>
      <c r="AO82" s="293"/>
      <c r="AP82" s="293"/>
      <c r="AQ82" s="293"/>
      <c r="AR82" s="293"/>
      <c r="AS82" s="293"/>
      <c r="AT82" s="293"/>
      <c r="AU82" s="293"/>
      <c r="AV82" s="293"/>
      <c r="AW82" s="293"/>
      <c r="AX82" s="293"/>
      <c r="AY82" s="293"/>
      <c r="AZ82" s="293"/>
      <c r="BA82" s="293"/>
      <c r="BB82" s="293"/>
      <c r="BC82" s="293"/>
      <c r="BD82" s="293"/>
      <c r="BE82" s="293"/>
      <c r="BF82" s="293"/>
    </row>
    <row r="83" spans="1:58" ht="13.5" customHeight="1">
      <c r="A83" s="294" t="str">
        <f t="shared" ref="A83:A89" si="5">A62</f>
        <v>P1</v>
      </c>
      <c r="B83" s="93"/>
      <c r="C83" s="103">
        <f>IF($D$40="NO",((C126+C156+C185+C214)*20%),"€ 0,00")+IF($D$40="NO",((B125+B155+B184+B213)*20%),"€ 0,00")</f>
        <v>0</v>
      </c>
      <c r="D83" s="103">
        <f t="shared" ref="D83:H89" si="6">IF($D$40="NO",((D126+D156+D185+D214)*20%),"€ 0,00")</f>
        <v>0</v>
      </c>
      <c r="E83" s="103">
        <f t="shared" si="6"/>
        <v>0</v>
      </c>
      <c r="F83" s="103">
        <f t="shared" si="6"/>
        <v>0</v>
      </c>
      <c r="G83" s="103">
        <f t="shared" si="6"/>
        <v>0</v>
      </c>
      <c r="H83" s="103">
        <f t="shared" si="6"/>
        <v>0</v>
      </c>
      <c r="I83" s="104">
        <f>SUM(C83:H83)</f>
        <v>0</v>
      </c>
      <c r="J83" s="106"/>
      <c r="K83" s="106"/>
      <c r="L83" s="106"/>
      <c r="M83" s="106"/>
      <c r="N83" s="106"/>
      <c r="O83" s="106"/>
      <c r="P83" s="106"/>
      <c r="Q83" s="106"/>
      <c r="R83" s="106"/>
      <c r="T83" s="370"/>
      <c r="U83" s="370"/>
      <c r="V83" s="293"/>
      <c r="W83" s="12"/>
      <c r="X83" s="30"/>
      <c r="Y83" s="293"/>
      <c r="Z83" s="293"/>
      <c r="AA83" s="293"/>
      <c r="AB83" s="293"/>
      <c r="AH83" s="293"/>
      <c r="AI83" s="293"/>
      <c r="AJ83" s="293"/>
      <c r="AK83" s="293"/>
      <c r="AL83" s="293"/>
      <c r="AM83" s="293"/>
      <c r="AN83" s="293"/>
      <c r="AO83" s="293"/>
      <c r="AP83" s="293"/>
      <c r="AQ83" s="293"/>
      <c r="AR83" s="293"/>
      <c r="AS83" s="293"/>
      <c r="AT83" s="293"/>
      <c r="AU83" s="293"/>
      <c r="AV83" s="293"/>
      <c r="AW83" s="293"/>
      <c r="AX83" s="293"/>
      <c r="AY83" s="293"/>
      <c r="AZ83" s="293"/>
      <c r="BA83" s="293"/>
      <c r="BB83" s="293"/>
      <c r="BC83" s="293"/>
      <c r="BD83" s="293"/>
      <c r="BE83" s="293"/>
      <c r="BF83" s="293"/>
    </row>
    <row r="84" spans="1:58" ht="13.5" customHeight="1">
      <c r="A84" s="294" t="str">
        <f t="shared" si="5"/>
        <v>P2</v>
      </c>
      <c r="B84" s="93"/>
      <c r="C84" s="103">
        <f t="shared" ref="C84:C89" si="7">IF($D$40="NO",((C127+C157+C186+C215)*20%),"€ 0,00")</f>
        <v>0</v>
      </c>
      <c r="D84" s="103">
        <f t="shared" si="6"/>
        <v>0</v>
      </c>
      <c r="E84" s="103">
        <f t="shared" si="6"/>
        <v>0</v>
      </c>
      <c r="F84" s="103">
        <f t="shared" si="6"/>
        <v>0</v>
      </c>
      <c r="G84" s="103">
        <f t="shared" si="6"/>
        <v>0</v>
      </c>
      <c r="H84" s="103">
        <f t="shared" si="6"/>
        <v>0</v>
      </c>
      <c r="I84" s="104">
        <f t="shared" ref="I84:I89" si="8">SUM(C84:H84)</f>
        <v>0</v>
      </c>
      <c r="J84" s="106"/>
      <c r="K84" s="106"/>
      <c r="L84" s="106"/>
      <c r="M84" s="106"/>
      <c r="N84" s="106"/>
      <c r="O84" s="106"/>
      <c r="P84" s="106"/>
      <c r="Q84" s="106"/>
      <c r="R84" s="106"/>
      <c r="T84" s="370"/>
      <c r="U84" s="370"/>
      <c r="V84" s="293"/>
      <c r="W84" s="12"/>
      <c r="X84" s="30"/>
      <c r="Y84" s="293"/>
      <c r="Z84" s="293"/>
      <c r="AA84" s="293"/>
      <c r="AB84" s="293"/>
      <c r="AH84" s="293"/>
      <c r="AI84" s="293"/>
      <c r="AJ84" s="293"/>
      <c r="AK84" s="293"/>
      <c r="AL84" s="293"/>
      <c r="AM84" s="293"/>
      <c r="AN84" s="293"/>
      <c r="AO84" s="293"/>
      <c r="AP84" s="293"/>
      <c r="AQ84" s="293"/>
      <c r="AR84" s="293"/>
      <c r="AS84" s="293"/>
      <c r="AT84" s="293"/>
      <c r="AU84" s="293"/>
      <c r="AV84" s="293"/>
      <c r="AW84" s="293"/>
      <c r="AX84" s="293"/>
      <c r="AY84" s="293"/>
      <c r="AZ84" s="293"/>
      <c r="BA84" s="293"/>
      <c r="BB84" s="293"/>
      <c r="BC84" s="293"/>
      <c r="BD84" s="293"/>
      <c r="BE84" s="293"/>
      <c r="BF84" s="293"/>
    </row>
    <row r="85" spans="1:58" ht="13.5" customHeight="1">
      <c r="A85" s="294" t="str">
        <f t="shared" si="5"/>
        <v>P3</v>
      </c>
      <c r="B85" s="93"/>
      <c r="C85" s="103">
        <f t="shared" si="7"/>
        <v>0</v>
      </c>
      <c r="D85" s="103">
        <f t="shared" si="6"/>
        <v>0</v>
      </c>
      <c r="E85" s="103">
        <f t="shared" si="6"/>
        <v>0</v>
      </c>
      <c r="F85" s="103">
        <f t="shared" si="6"/>
        <v>0</v>
      </c>
      <c r="G85" s="103">
        <f t="shared" si="6"/>
        <v>0</v>
      </c>
      <c r="H85" s="103">
        <f t="shared" si="6"/>
        <v>0</v>
      </c>
      <c r="I85" s="104">
        <f t="shared" si="8"/>
        <v>0</v>
      </c>
      <c r="J85" s="106"/>
      <c r="K85" s="106"/>
      <c r="L85" s="106"/>
      <c r="M85" s="106"/>
      <c r="N85" s="106"/>
      <c r="O85" s="106"/>
      <c r="P85" s="106"/>
      <c r="Q85" s="106"/>
      <c r="R85" s="106"/>
      <c r="T85" s="370"/>
      <c r="U85" s="370"/>
      <c r="V85" s="293"/>
      <c r="W85" s="12"/>
      <c r="X85" s="30"/>
      <c r="Y85" s="293"/>
      <c r="Z85" s="293"/>
      <c r="AA85" s="293"/>
      <c r="AB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row>
    <row r="86" spans="1:58" ht="13.5" customHeight="1">
      <c r="A86" s="294" t="str">
        <f t="shared" si="5"/>
        <v>P4</v>
      </c>
      <c r="B86" s="93"/>
      <c r="C86" s="103">
        <f t="shared" si="7"/>
        <v>0</v>
      </c>
      <c r="D86" s="103">
        <f t="shared" si="6"/>
        <v>0</v>
      </c>
      <c r="E86" s="103">
        <f t="shared" si="6"/>
        <v>0</v>
      </c>
      <c r="F86" s="103">
        <f t="shared" si="6"/>
        <v>0</v>
      </c>
      <c r="G86" s="103">
        <f t="shared" si="6"/>
        <v>0</v>
      </c>
      <c r="H86" s="103">
        <f t="shared" si="6"/>
        <v>0</v>
      </c>
      <c r="I86" s="104">
        <f t="shared" si="8"/>
        <v>0</v>
      </c>
      <c r="J86" s="106"/>
      <c r="K86" s="106"/>
      <c r="L86" s="106"/>
      <c r="M86" s="106"/>
      <c r="N86" s="106"/>
      <c r="O86" s="106"/>
      <c r="P86" s="106"/>
      <c r="Q86" s="106"/>
      <c r="R86" s="106"/>
      <c r="T86" s="370"/>
      <c r="U86" s="370"/>
      <c r="V86" s="293"/>
      <c r="W86" s="12"/>
      <c r="X86" s="30"/>
      <c r="Y86" s="293"/>
      <c r="Z86" s="293"/>
      <c r="AA86" s="293"/>
      <c r="AB86" s="293"/>
      <c r="AH86" s="293"/>
      <c r="AI86" s="293"/>
      <c r="AJ86" s="293"/>
      <c r="AK86" s="293"/>
      <c r="AL86" s="293"/>
      <c r="AM86" s="293"/>
      <c r="AN86" s="293"/>
      <c r="AO86" s="293"/>
      <c r="AP86" s="293"/>
      <c r="AQ86" s="293"/>
      <c r="AR86" s="293"/>
      <c r="AS86" s="293"/>
      <c r="AT86" s="293"/>
      <c r="AU86" s="293"/>
      <c r="AV86" s="293"/>
      <c r="AW86" s="293"/>
      <c r="AX86" s="293"/>
      <c r="AY86" s="293"/>
      <c r="AZ86" s="293"/>
      <c r="BA86" s="293"/>
      <c r="BB86" s="293"/>
      <c r="BC86" s="293"/>
      <c r="BD86" s="293"/>
      <c r="BE86" s="293"/>
      <c r="BF86" s="293"/>
    </row>
    <row r="87" spans="1:58" ht="13.5" customHeight="1">
      <c r="A87" s="294" t="str">
        <f t="shared" si="5"/>
        <v>P5</v>
      </c>
      <c r="B87" s="93"/>
      <c r="C87" s="103">
        <f t="shared" si="7"/>
        <v>0</v>
      </c>
      <c r="D87" s="103">
        <f t="shared" si="6"/>
        <v>0</v>
      </c>
      <c r="E87" s="103">
        <f t="shared" si="6"/>
        <v>0</v>
      </c>
      <c r="F87" s="103">
        <f t="shared" si="6"/>
        <v>0</v>
      </c>
      <c r="G87" s="103">
        <f t="shared" si="6"/>
        <v>0</v>
      </c>
      <c r="H87" s="103">
        <f t="shared" si="6"/>
        <v>0</v>
      </c>
      <c r="I87" s="104">
        <f t="shared" si="8"/>
        <v>0</v>
      </c>
      <c r="J87" s="106"/>
      <c r="K87" s="106"/>
      <c r="L87" s="106"/>
      <c r="M87" s="106"/>
      <c r="N87" s="106"/>
      <c r="O87" s="106"/>
      <c r="P87" s="106"/>
      <c r="Q87" s="106"/>
      <c r="R87" s="106"/>
      <c r="T87" s="370"/>
      <c r="U87" s="370"/>
      <c r="V87" s="293"/>
      <c r="W87" s="12"/>
      <c r="X87" s="30"/>
      <c r="Y87" s="293"/>
      <c r="Z87" s="293"/>
      <c r="AA87" s="293"/>
      <c r="AB87" s="293"/>
      <c r="AH87" s="293"/>
      <c r="AI87" s="293"/>
      <c r="AJ87" s="293"/>
      <c r="AK87" s="293"/>
      <c r="AL87" s="293"/>
      <c r="AM87" s="293"/>
      <c r="AN87" s="293"/>
      <c r="AO87" s="293"/>
      <c r="AP87" s="293"/>
      <c r="AQ87" s="293"/>
      <c r="AR87" s="293"/>
      <c r="AS87" s="293"/>
      <c r="AT87" s="293"/>
      <c r="AU87" s="293"/>
      <c r="AV87" s="293"/>
      <c r="AW87" s="293"/>
      <c r="AX87" s="293"/>
      <c r="AY87" s="293"/>
      <c r="AZ87" s="293"/>
      <c r="BA87" s="293"/>
      <c r="BB87" s="293"/>
      <c r="BC87" s="293"/>
      <c r="BD87" s="293"/>
      <c r="BE87" s="293"/>
      <c r="BF87" s="293"/>
    </row>
    <row r="88" spans="1:58" ht="13.5" customHeight="1">
      <c r="A88" s="294" t="str">
        <f t="shared" si="5"/>
        <v>P6</v>
      </c>
      <c r="B88" s="93"/>
      <c r="C88" s="103">
        <f t="shared" si="7"/>
        <v>0</v>
      </c>
      <c r="D88" s="103">
        <f t="shared" si="6"/>
        <v>0</v>
      </c>
      <c r="E88" s="103">
        <f t="shared" si="6"/>
        <v>0</v>
      </c>
      <c r="F88" s="103">
        <f t="shared" si="6"/>
        <v>0</v>
      </c>
      <c r="G88" s="103">
        <f t="shared" si="6"/>
        <v>0</v>
      </c>
      <c r="H88" s="103">
        <f t="shared" si="6"/>
        <v>0</v>
      </c>
      <c r="I88" s="104">
        <f t="shared" si="8"/>
        <v>0</v>
      </c>
      <c r="J88" s="106"/>
      <c r="K88" s="106"/>
      <c r="L88" s="106"/>
      <c r="M88" s="106"/>
      <c r="N88" s="106"/>
      <c r="O88" s="106"/>
      <c r="P88" s="106"/>
      <c r="Q88" s="106"/>
      <c r="R88" s="106"/>
      <c r="T88" s="370"/>
      <c r="U88" s="370"/>
      <c r="V88" s="293"/>
      <c r="W88" s="12"/>
      <c r="X88" s="30"/>
      <c r="Y88" s="293"/>
      <c r="Z88" s="293"/>
      <c r="AA88" s="293"/>
      <c r="AB88" s="293"/>
      <c r="AH88" s="293"/>
      <c r="AI88" s="293"/>
      <c r="AJ88" s="293"/>
      <c r="AK88" s="293"/>
      <c r="AL88" s="293"/>
      <c r="AM88" s="293"/>
      <c r="AN88" s="293"/>
      <c r="AO88" s="293"/>
      <c r="AP88" s="293"/>
      <c r="AQ88" s="293"/>
      <c r="AR88" s="293"/>
      <c r="AS88" s="293"/>
      <c r="AT88" s="293"/>
      <c r="AU88" s="293"/>
      <c r="AV88" s="293"/>
      <c r="AW88" s="293"/>
      <c r="AX88" s="293"/>
      <c r="AY88" s="293"/>
      <c r="AZ88" s="293"/>
      <c r="BA88" s="293"/>
      <c r="BB88" s="293"/>
      <c r="BC88" s="293"/>
      <c r="BD88" s="293"/>
      <c r="BE88" s="293"/>
      <c r="BF88" s="293"/>
    </row>
    <row r="89" spans="1:58" ht="13.5" customHeight="1">
      <c r="A89" s="294" t="str">
        <f t="shared" si="5"/>
        <v>P7</v>
      </c>
      <c r="B89" s="93"/>
      <c r="C89" s="103">
        <f t="shared" si="7"/>
        <v>0</v>
      </c>
      <c r="D89" s="103">
        <f t="shared" si="6"/>
        <v>0</v>
      </c>
      <c r="E89" s="103">
        <f t="shared" si="6"/>
        <v>0</v>
      </c>
      <c r="F89" s="103">
        <f t="shared" si="6"/>
        <v>0</v>
      </c>
      <c r="G89" s="103">
        <f t="shared" si="6"/>
        <v>0</v>
      </c>
      <c r="H89" s="103">
        <f t="shared" si="6"/>
        <v>0</v>
      </c>
      <c r="I89" s="104">
        <f t="shared" si="8"/>
        <v>0</v>
      </c>
      <c r="J89" s="106"/>
      <c r="K89" s="106"/>
      <c r="L89" s="106"/>
      <c r="M89" s="106"/>
      <c r="N89" s="106"/>
      <c r="O89" s="106"/>
      <c r="P89" s="106"/>
      <c r="Q89" s="106"/>
      <c r="R89" s="106"/>
      <c r="T89" s="370"/>
      <c r="U89" s="370"/>
      <c r="V89" s="293"/>
      <c r="W89" s="12"/>
      <c r="X89" s="30"/>
      <c r="Y89" s="293"/>
      <c r="Z89" s="293"/>
      <c r="AA89" s="293"/>
      <c r="AB89" s="293"/>
      <c r="AH89" s="293"/>
      <c r="AI89" s="293"/>
      <c r="AJ89" s="293"/>
      <c r="AK89" s="293"/>
      <c r="AL89" s="293"/>
      <c r="AM89" s="293"/>
      <c r="AN89" s="293"/>
      <c r="AO89" s="293"/>
      <c r="AP89" s="293"/>
      <c r="AQ89" s="293"/>
      <c r="AR89" s="293"/>
      <c r="AS89" s="293"/>
      <c r="AT89" s="293"/>
      <c r="AU89" s="293"/>
      <c r="AV89" s="293"/>
      <c r="AW89" s="293"/>
      <c r="AX89" s="293"/>
      <c r="AY89" s="293"/>
      <c r="AZ89" s="293"/>
      <c r="BA89" s="293"/>
      <c r="BB89" s="293"/>
      <c r="BC89" s="293"/>
      <c r="BD89" s="293"/>
      <c r="BE89" s="293"/>
      <c r="BF89" s="293"/>
    </row>
    <row r="90" spans="1:58" s="35" customFormat="1" ht="18.75" customHeight="1">
      <c r="A90" s="65" t="s">
        <v>33</v>
      </c>
      <c r="B90" s="93"/>
      <c r="C90" s="66">
        <f t="shared" ref="C90:G90" si="9">SUM(C$82:C$89)</f>
        <v>0</v>
      </c>
      <c r="D90" s="66">
        <f t="shared" si="9"/>
        <v>0</v>
      </c>
      <c r="E90" s="66">
        <f t="shared" si="9"/>
        <v>0</v>
      </c>
      <c r="F90" s="66">
        <f t="shared" si="9"/>
        <v>0</v>
      </c>
      <c r="G90" s="66">
        <f t="shared" si="9"/>
        <v>0</v>
      </c>
      <c r="H90" s="66">
        <f>SUM(H$82:H$89)</f>
        <v>0</v>
      </c>
      <c r="I90" s="66">
        <f>SUM(I$82:I$89)</f>
        <v>0</v>
      </c>
      <c r="J90" s="106"/>
      <c r="K90" s="106"/>
      <c r="L90" s="106"/>
      <c r="M90" s="106"/>
      <c r="N90" s="106"/>
      <c r="O90" s="106"/>
      <c r="P90" s="106"/>
      <c r="Q90" s="106"/>
      <c r="R90" s="106"/>
      <c r="T90" s="379"/>
      <c r="U90" s="379"/>
      <c r="V90" s="293"/>
      <c r="W90" s="24"/>
      <c r="X90" s="36"/>
      <c r="Y90" s="293"/>
      <c r="Z90" s="293"/>
      <c r="AA90" s="293"/>
      <c r="AB90" s="293"/>
      <c r="AC90" s="2"/>
      <c r="AD90" s="2"/>
      <c r="AE90" s="2"/>
      <c r="AF90" s="2"/>
      <c r="AG90" s="2"/>
      <c r="AH90" s="293"/>
      <c r="AI90" s="293"/>
      <c r="AJ90" s="293"/>
      <c r="AK90" s="293"/>
      <c r="AL90" s="293"/>
      <c r="AM90" s="293"/>
      <c r="AN90" s="293"/>
      <c r="AO90" s="293"/>
      <c r="AP90" s="293"/>
      <c r="AQ90" s="293"/>
      <c r="AR90" s="293"/>
      <c r="AS90" s="293"/>
      <c r="AT90" s="293"/>
      <c r="AU90" s="293"/>
      <c r="AV90" s="293"/>
      <c r="AW90" s="293"/>
      <c r="AX90" s="293"/>
      <c r="AY90" s="293"/>
      <c r="AZ90" s="293"/>
      <c r="BA90" s="293"/>
      <c r="BB90" s="293"/>
      <c r="BC90" s="293"/>
      <c r="BD90" s="293"/>
      <c r="BE90" s="293"/>
      <c r="BF90" s="293"/>
    </row>
    <row r="91" spans="1:58" ht="21.75" customHeight="1">
      <c r="A91" s="65" t="s">
        <v>54</v>
      </c>
      <c r="B91" s="94"/>
      <c r="C91" s="91"/>
      <c r="D91" s="91"/>
      <c r="E91" s="91"/>
      <c r="F91" s="91"/>
      <c r="G91" s="91"/>
      <c r="H91" s="91"/>
      <c r="I91" s="102">
        <f>SUM(C91:H91)</f>
        <v>0</v>
      </c>
      <c r="J91" s="106"/>
      <c r="K91" s="106"/>
      <c r="L91" s="106"/>
      <c r="M91" s="106"/>
      <c r="N91" s="106"/>
      <c r="O91" s="106"/>
      <c r="P91" s="106"/>
      <c r="Q91" s="106"/>
      <c r="R91" s="106"/>
      <c r="S91" s="293"/>
      <c r="T91" s="293"/>
      <c r="U91" s="293"/>
      <c r="V91" s="293"/>
      <c r="W91" s="293"/>
      <c r="X91" s="293"/>
      <c r="Y91" s="293"/>
      <c r="Z91" s="293"/>
      <c r="AA91" s="293"/>
      <c r="AB91" s="293"/>
      <c r="AH91" s="293"/>
      <c r="AI91" s="293"/>
      <c r="AJ91" s="293"/>
      <c r="AK91" s="293"/>
      <c r="AL91" s="293"/>
      <c r="AM91" s="293"/>
      <c r="AN91" s="293"/>
      <c r="AO91" s="293"/>
      <c r="AP91" s="293"/>
      <c r="AQ91" s="293"/>
      <c r="AR91" s="293"/>
      <c r="AS91" s="293"/>
      <c r="AT91" s="293"/>
      <c r="AU91" s="293"/>
      <c r="AV91" s="293"/>
      <c r="AW91" s="293"/>
      <c r="AX91" s="293"/>
      <c r="AY91" s="293"/>
      <c r="AZ91" s="293"/>
      <c r="BA91" s="293"/>
      <c r="BB91" s="293"/>
      <c r="BC91" s="293"/>
      <c r="BD91" s="293"/>
      <c r="BE91" s="293"/>
      <c r="BF91" s="293"/>
    </row>
    <row r="92" spans="1:58" ht="16.5" customHeight="1">
      <c r="A92" s="14"/>
      <c r="B92" s="14"/>
      <c r="C92" s="14"/>
      <c r="D92" s="14"/>
      <c r="E92" s="14"/>
      <c r="F92" s="14"/>
      <c r="G92" s="14"/>
      <c r="H92" s="14"/>
      <c r="I92" s="14"/>
      <c r="J92" s="14"/>
      <c r="K92" s="14"/>
      <c r="L92" s="14"/>
      <c r="M92" s="14"/>
      <c r="N92" s="14"/>
      <c r="O92" s="38"/>
      <c r="P92" s="38"/>
      <c r="Q92" s="38"/>
      <c r="R92" s="38"/>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c r="BD92" s="293"/>
      <c r="BE92" s="293"/>
      <c r="BF92" s="293"/>
    </row>
    <row r="93" spans="1:58" ht="16.5" customHeight="1">
      <c r="A93" s="95" t="s">
        <v>138</v>
      </c>
      <c r="B93" s="95"/>
      <c r="C93" s="95"/>
      <c r="D93" s="95"/>
      <c r="E93" s="95"/>
      <c r="F93" s="95"/>
      <c r="G93" s="95"/>
      <c r="H93" s="95"/>
      <c r="I93" s="95"/>
      <c r="J93" s="95"/>
      <c r="K93" s="95"/>
      <c r="L93" s="95"/>
      <c r="M93" s="95"/>
      <c r="N93" s="95"/>
      <c r="O93" s="14"/>
      <c r="P93" s="14"/>
      <c r="Q93" s="14"/>
      <c r="R93" s="14"/>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3"/>
      <c r="AV93" s="293"/>
      <c r="AW93" s="293"/>
      <c r="AX93" s="293"/>
      <c r="AY93" s="293"/>
      <c r="AZ93" s="293"/>
      <c r="BA93" s="293"/>
      <c r="BB93" s="293"/>
      <c r="BC93" s="293"/>
      <c r="BD93" s="293"/>
      <c r="BE93" s="293"/>
      <c r="BF93" s="293"/>
    </row>
    <row r="94" spans="1:58" s="45" customFormat="1" ht="17.25" customHeight="1">
      <c r="A94" s="34" t="s">
        <v>238</v>
      </c>
      <c r="B94" s="40"/>
      <c r="C94" s="40"/>
      <c r="D94" s="40"/>
      <c r="E94" s="40"/>
      <c r="F94" s="40"/>
      <c r="G94" s="40"/>
      <c r="H94" s="40"/>
      <c r="I94" s="43"/>
      <c r="J94" s="43"/>
      <c r="K94" s="43"/>
      <c r="L94" s="43"/>
      <c r="M94" s="43"/>
      <c r="N94" s="43"/>
      <c r="O94" s="43"/>
      <c r="P94" s="43"/>
      <c r="Q94" s="43"/>
      <c r="R94" s="43"/>
      <c r="S94" s="43"/>
      <c r="T94" s="43"/>
      <c r="U94" s="43"/>
      <c r="V94" s="44"/>
      <c r="W94" s="44"/>
      <c r="X94" s="44"/>
      <c r="Y94" s="44"/>
      <c r="Z94" s="44"/>
      <c r="AA94" s="44"/>
      <c r="AB94" s="44"/>
      <c r="AC94" s="44"/>
      <c r="AD94" s="44"/>
      <c r="AE94" s="44"/>
      <c r="AF94" s="44"/>
      <c r="AG94" s="44"/>
      <c r="AH94" s="44"/>
      <c r="AI94" s="44"/>
      <c r="AJ94" s="44"/>
      <c r="AK94" s="44"/>
      <c r="AL94" s="293"/>
      <c r="AM94" s="293"/>
      <c r="AN94" s="293"/>
      <c r="AO94" s="293"/>
      <c r="AP94" s="293"/>
      <c r="AQ94" s="293"/>
      <c r="AR94" s="293"/>
      <c r="AS94" s="293"/>
      <c r="AT94" s="293"/>
      <c r="AU94" s="44"/>
      <c r="AV94" s="44"/>
      <c r="AW94" s="44"/>
      <c r="AX94" s="44"/>
      <c r="AY94" s="44"/>
      <c r="AZ94" s="44"/>
      <c r="BA94" s="44"/>
      <c r="BB94" s="44"/>
      <c r="BC94" s="44"/>
      <c r="BD94" s="44"/>
      <c r="BE94" s="44"/>
      <c r="BF94" s="44"/>
    </row>
    <row r="95" spans="1:58" ht="69.75" customHeight="1">
      <c r="A95" s="63"/>
      <c r="B95" s="294" t="str">
        <f t="shared" ref="B95:H95" si="10">B60</f>
        <v>WP0</v>
      </c>
      <c r="C95" s="294" t="str">
        <f t="shared" si="10"/>
        <v>WP1</v>
      </c>
      <c r="D95" s="294" t="str">
        <f t="shared" si="10"/>
        <v>WP2</v>
      </c>
      <c r="E95" s="294" t="str">
        <f t="shared" si="10"/>
        <v>WP3</v>
      </c>
      <c r="F95" s="294" t="str">
        <f t="shared" si="10"/>
        <v>WP4</v>
      </c>
      <c r="G95" s="294" t="str">
        <f t="shared" si="10"/>
        <v>WP5</v>
      </c>
      <c r="H95" s="294" t="str">
        <f t="shared" si="10"/>
        <v>WP6</v>
      </c>
      <c r="I95" s="294" t="s">
        <v>33</v>
      </c>
      <c r="J95" s="106"/>
      <c r="K95" s="106"/>
      <c r="L95" s="106"/>
      <c r="M95" s="106"/>
      <c r="N95" s="106"/>
      <c r="O95" s="106"/>
      <c r="P95" s="106"/>
      <c r="Q95" s="106"/>
      <c r="R95" s="106"/>
      <c r="T95" s="360"/>
      <c r="U95" s="360"/>
      <c r="V95" s="293"/>
      <c r="W95" s="12"/>
      <c r="X95" s="24"/>
      <c r="Y95" s="293"/>
      <c r="Z95" s="293"/>
      <c r="AA95" s="293"/>
      <c r="AB95" s="293"/>
      <c r="AC95" s="293"/>
      <c r="AD95" s="293"/>
      <c r="AE95" s="293"/>
      <c r="AF95" s="293"/>
      <c r="AG95" s="293"/>
      <c r="AH95" s="41"/>
      <c r="AI95" s="41"/>
      <c r="AJ95" s="41"/>
      <c r="AK95" s="41"/>
      <c r="AL95" s="41"/>
      <c r="AM95" s="41"/>
      <c r="AN95" s="293"/>
      <c r="AO95" s="293"/>
      <c r="AP95" s="293"/>
      <c r="AQ95" s="293"/>
      <c r="AR95" s="293"/>
      <c r="AS95" s="293"/>
      <c r="AT95" s="293"/>
      <c r="AU95" s="293"/>
      <c r="AV95" s="293"/>
      <c r="AW95" s="293"/>
      <c r="AX95" s="293"/>
      <c r="AY95" s="293"/>
      <c r="AZ95" s="293"/>
      <c r="BA95" s="293"/>
      <c r="BB95" s="293"/>
      <c r="BC95" s="293"/>
      <c r="BD95" s="293"/>
      <c r="BE95" s="293"/>
      <c r="BF95" s="293"/>
    </row>
    <row r="96" spans="1:58" ht="13.5" customHeight="1">
      <c r="A96" s="294" t="str">
        <f t="shared" ref="A96:A103" si="11">A61</f>
        <v>P0</v>
      </c>
      <c r="B96" s="93"/>
      <c r="C96" s="93"/>
      <c r="D96" s="93"/>
      <c r="E96" s="93"/>
      <c r="F96" s="93"/>
      <c r="G96" s="93"/>
      <c r="H96" s="93"/>
      <c r="I96" s="93"/>
      <c r="J96" s="106"/>
      <c r="K96" s="106"/>
      <c r="L96" s="106"/>
      <c r="M96" s="106"/>
      <c r="N96" s="106"/>
      <c r="O96" s="106"/>
      <c r="P96" s="106"/>
      <c r="Q96" s="106"/>
      <c r="R96" s="106"/>
      <c r="T96" s="371"/>
      <c r="U96" s="371"/>
      <c r="V96" s="293"/>
      <c r="W96" s="12"/>
      <c r="X96" s="30"/>
      <c r="Y96" s="293"/>
      <c r="Z96" s="293"/>
      <c r="AA96" s="293"/>
      <c r="AB96" s="293"/>
      <c r="AC96" s="293"/>
      <c r="AD96" s="293"/>
      <c r="AE96" s="293"/>
      <c r="AF96" s="293"/>
      <c r="AG96" s="293"/>
      <c r="AH96" s="41"/>
      <c r="AI96" s="41"/>
      <c r="AJ96" s="41"/>
      <c r="AK96" s="41"/>
      <c r="AL96" s="41"/>
      <c r="AM96" s="41"/>
      <c r="AN96" s="293"/>
      <c r="AO96" s="293"/>
      <c r="AP96" s="293"/>
      <c r="AQ96" s="293"/>
      <c r="AR96" s="293"/>
      <c r="AS96" s="293"/>
      <c r="AT96" s="293"/>
      <c r="AU96" s="293"/>
      <c r="AV96" s="293"/>
      <c r="AW96" s="293"/>
      <c r="AX96" s="293"/>
      <c r="AY96" s="293"/>
      <c r="AZ96" s="293"/>
      <c r="BA96" s="293"/>
      <c r="BB96" s="293"/>
      <c r="BC96" s="293"/>
      <c r="BD96" s="293"/>
      <c r="BE96" s="293"/>
      <c r="BF96" s="293"/>
    </row>
    <row r="97" spans="1:260" ht="13.5" customHeight="1">
      <c r="A97" s="294" t="str">
        <f t="shared" si="11"/>
        <v>P1</v>
      </c>
      <c r="B97" s="93"/>
      <c r="C97" s="103">
        <f>SUMPRODUCT(($J$49:$J$58="P1")*($I$49:$I$58&lt;&gt;"")*($I$49:$I$58="WP1")*($H$49:$H$58="NO")*($O$49:$O$58))*10%</f>
        <v>0</v>
      </c>
      <c r="D97" s="103">
        <f>SUMPRODUCT(($J$49:$J$58="P1")*($I$49:$I$58&lt;&gt;"")*($I$49:$I$58="WP2")*($H$49:$H$58="NO")*($O$49:$O$58))*10%</f>
        <v>0</v>
      </c>
      <c r="E97" s="103">
        <f>SUMPRODUCT(($J$49:$J$58="P1")*($I$49:$I$58&lt;&gt;"")*($I$49:$I$58="WP3")*($H$49:$H$58="NO")*($O$49:$O$58))*10%</f>
        <v>0</v>
      </c>
      <c r="F97" s="103">
        <f>SUMPRODUCT(($J$49:$J$58="P1")*($I$49:$I$58&lt;&gt;"")*($I$49:$I$58="WP4")*($H$49:$H$58="NO")*($O$49:$O$58))*10%</f>
        <v>0</v>
      </c>
      <c r="G97" s="103">
        <f>SUMPRODUCT(($J$49:$J$58="P1")*($I$49:$I$58&lt;&gt;"")*($I$49:$I$58="WP5")*($H$49:$H$58="NO")*($O$49:$O$58))*10%</f>
        <v>0</v>
      </c>
      <c r="H97" s="103">
        <f>SUMPRODUCT(($J$49:$J$58="P1")*($I$49:$I$58&lt;&gt;"")*($I$49:$I$58="WP6")*($H$49:$H$58="NO")*($O$49:$O$58))*10%</f>
        <v>0</v>
      </c>
      <c r="I97" s="104">
        <f>SUM(C97:H97)</f>
        <v>0</v>
      </c>
      <c r="J97" s="106"/>
      <c r="K97" s="106"/>
      <c r="L97" s="106"/>
      <c r="M97" s="106"/>
      <c r="N97" s="106"/>
      <c r="O97" s="106"/>
      <c r="P97" s="106"/>
      <c r="Q97" s="106"/>
      <c r="R97" s="106"/>
      <c r="T97" s="370"/>
      <c r="U97" s="370"/>
      <c r="V97" s="293"/>
      <c r="W97" s="12"/>
      <c r="X97" s="30"/>
      <c r="Y97" s="293"/>
      <c r="Z97" s="293"/>
      <c r="AA97" s="293"/>
      <c r="AB97" s="293"/>
      <c r="AC97" s="293"/>
      <c r="AD97" s="293"/>
      <c r="AE97" s="293"/>
      <c r="AF97" s="293"/>
      <c r="AG97" s="293"/>
      <c r="AH97" s="41"/>
      <c r="AI97" s="41"/>
      <c r="AJ97" s="41"/>
      <c r="AK97" s="41"/>
      <c r="AL97" s="41"/>
      <c r="AM97" s="41"/>
      <c r="AN97" s="293"/>
      <c r="AO97" s="293"/>
      <c r="AP97" s="293"/>
      <c r="AQ97" s="293"/>
      <c r="AR97" s="293"/>
      <c r="AS97" s="293"/>
      <c r="AT97" s="293"/>
      <c r="AU97" s="293"/>
      <c r="AV97" s="293"/>
      <c r="AW97" s="293"/>
      <c r="AX97" s="293"/>
      <c r="AY97" s="293"/>
      <c r="AZ97" s="293"/>
      <c r="BA97" s="293"/>
      <c r="BB97" s="293"/>
      <c r="BC97" s="293"/>
      <c r="BD97" s="293"/>
      <c r="BE97" s="293"/>
      <c r="BF97" s="293"/>
    </row>
    <row r="98" spans="1:260" ht="13.5" customHeight="1">
      <c r="A98" s="294" t="str">
        <f t="shared" si="11"/>
        <v>P2</v>
      </c>
      <c r="B98" s="93"/>
      <c r="C98" s="103">
        <f>SUMPRODUCT(($J$49:$J$58="P2")*($I$49:$I$58&lt;&gt;"")*($I$49:$I$58="WP1")*($H$49:$H$58="NO")*($O$49:$O$58))*10%</f>
        <v>0</v>
      </c>
      <c r="D98" s="103">
        <f>SUMPRODUCT(($J$49:$J$58="P2")*($I$49:$I$58&lt;&gt;"")*($I$49:$I$58="WP2")*($H$49:$H$58="NO")*($O$49:$O$58))*10%</f>
        <v>0</v>
      </c>
      <c r="E98" s="103">
        <f>SUMPRODUCT(($J$49:$J$58="P2")*($I$49:$I$58&lt;&gt;"")*($I$49:$I$58="WP3")*($H$49:$H$58="NO")*($O$49:$O$58))*10%</f>
        <v>0</v>
      </c>
      <c r="F98" s="103">
        <f>SUMPRODUCT(($J$49:$J$58="P2")*($I$49:$I$58&lt;&gt;"")*($I$49:$I$58="WP4")*($H$49:$H$58="NO")*($O$49:$O$58))*10%</f>
        <v>0</v>
      </c>
      <c r="G98" s="103">
        <f>SUMPRODUCT(($J$49:$J$58="P2")*($I$49:$I$58&lt;&gt;"")*($I$49:$I$58="WP5")*($H$49:$H$58="NO")*($O$49:$O$58))*10%</f>
        <v>0</v>
      </c>
      <c r="H98" s="103">
        <f>SUMPRODUCT(($J$49:$J$58="P2")*($I$49:$I$58&lt;&gt;"")*($I$49:$I$58="WP6")*($H$49:$H$58="NO")*($O$49:$O$58))*10%</f>
        <v>0</v>
      </c>
      <c r="I98" s="104">
        <f>SUM(C98:H98)</f>
        <v>0</v>
      </c>
      <c r="J98" s="106"/>
      <c r="K98" s="106"/>
      <c r="L98" s="106"/>
      <c r="M98" s="106"/>
      <c r="N98" s="106"/>
      <c r="O98" s="106"/>
      <c r="P98" s="106"/>
      <c r="Q98" s="106"/>
      <c r="R98" s="106"/>
      <c r="T98" s="370"/>
      <c r="U98" s="370"/>
      <c r="V98" s="293"/>
      <c r="W98" s="12"/>
      <c r="X98" s="30"/>
      <c r="Y98" s="293"/>
      <c r="Z98" s="293"/>
      <c r="AA98" s="293"/>
      <c r="AB98" s="293"/>
      <c r="AC98" s="293"/>
      <c r="AD98" s="293"/>
      <c r="AE98" s="293"/>
      <c r="AF98" s="293"/>
      <c r="AG98" s="293"/>
      <c r="AH98" s="41"/>
      <c r="AI98" s="41"/>
      <c r="AJ98" s="41"/>
      <c r="AK98" s="41"/>
      <c r="AL98" s="41"/>
      <c r="AM98" s="41"/>
      <c r="AN98" s="293"/>
      <c r="AO98" s="293"/>
      <c r="AP98" s="293"/>
      <c r="AQ98" s="293"/>
      <c r="AR98" s="293"/>
      <c r="AS98" s="293"/>
      <c r="AT98" s="293"/>
      <c r="AU98" s="293"/>
      <c r="AV98" s="293"/>
      <c r="AW98" s="293"/>
      <c r="AX98" s="293"/>
      <c r="AY98" s="293"/>
      <c r="AZ98" s="293"/>
      <c r="BA98" s="293"/>
      <c r="BB98" s="293"/>
      <c r="BC98" s="293"/>
      <c r="BD98" s="293"/>
      <c r="BE98" s="293"/>
      <c r="BF98" s="293"/>
    </row>
    <row r="99" spans="1:260" ht="13.5" customHeight="1">
      <c r="A99" s="294" t="str">
        <f t="shared" si="11"/>
        <v>P3</v>
      </c>
      <c r="B99" s="93"/>
      <c r="C99" s="103">
        <f>SUMPRODUCT(($J$49:$J$58="P3")*($I$49:$I$58&lt;&gt;"")*($I$49:$I$58="WP1")*($H$49:$H$58="NO")*($O$49:$O$58))*10%</f>
        <v>0</v>
      </c>
      <c r="D99" s="103">
        <f>SUMPRODUCT(($J$49:$J$58="P3")*($I$49:$I$58&lt;&gt;"")*($I$49:$I$58="WP2")*($H$49:$H$58="NO")*($O$49:$O$58))*10%</f>
        <v>0</v>
      </c>
      <c r="E99" s="103">
        <f>SUMPRODUCT(($J$49:$J$58="P3")*($I$49:$I$58&lt;&gt;"")*($I$49:$I$58="WP3")*($H$49:$H$58="NO")*($O$49:$O$58))*10%</f>
        <v>0</v>
      </c>
      <c r="F99" s="103">
        <f>SUMPRODUCT(($J$49:$J$58="P3")*($I$49:$I$58&lt;&gt;"")*($I$49:$I$58="WP4")*($H$49:$H$58="NO")*($O$49:$O$58))*10%</f>
        <v>0</v>
      </c>
      <c r="G99" s="103">
        <f>SUMPRODUCT(($J$49:$J$58="P3")*($I$49:$I$58&lt;&gt;"")*($I$49:$I$58="WP5")*($H$49:$H$58="NO")*($O$49:$O$58))*10%</f>
        <v>0</v>
      </c>
      <c r="H99" s="103">
        <f>SUMPRODUCT(($J$49:$J$58="P3")*($I$49:$I$58&lt;&gt;"")*($I$49:$I$58="WP6")*($H$49:$H$58="NO")*($O$49:$O$58))*10%</f>
        <v>0</v>
      </c>
      <c r="I99" s="104">
        <f t="shared" ref="I99:I103" si="12">SUM(C99:H99)</f>
        <v>0</v>
      </c>
      <c r="J99" s="106"/>
      <c r="K99" s="106"/>
      <c r="L99" s="106"/>
      <c r="M99" s="106"/>
      <c r="N99" s="106"/>
      <c r="O99" s="106"/>
      <c r="P99" s="106"/>
      <c r="Q99" s="106"/>
      <c r="R99" s="106"/>
      <c r="T99" s="370"/>
      <c r="U99" s="370"/>
      <c r="V99" s="293"/>
      <c r="W99" s="12"/>
      <c r="X99" s="30"/>
      <c r="Y99" s="293"/>
      <c r="Z99" s="293"/>
      <c r="AA99" s="293"/>
      <c r="AB99" s="293"/>
      <c r="AC99" s="293"/>
      <c r="AD99" s="293"/>
      <c r="AE99" s="293"/>
      <c r="AF99" s="293"/>
      <c r="AG99" s="293"/>
      <c r="AH99" s="41"/>
      <c r="AI99" s="41"/>
      <c r="AJ99" s="41"/>
      <c r="AK99" s="41"/>
      <c r="AL99" s="41"/>
      <c r="AM99" s="41"/>
      <c r="AN99" s="293"/>
      <c r="AO99" s="293"/>
      <c r="AP99" s="293"/>
      <c r="AQ99" s="293"/>
      <c r="AR99" s="293"/>
      <c r="AS99" s="293"/>
      <c r="AT99" s="293"/>
      <c r="AU99" s="293"/>
      <c r="AV99" s="293"/>
      <c r="AW99" s="293"/>
      <c r="AX99" s="293"/>
      <c r="AY99" s="293"/>
      <c r="AZ99" s="293"/>
      <c r="BA99" s="293"/>
      <c r="BB99" s="293"/>
      <c r="BC99" s="293"/>
      <c r="BD99" s="293"/>
      <c r="BE99" s="293"/>
      <c r="BF99" s="293"/>
    </row>
    <row r="100" spans="1:260" ht="13.5" customHeight="1">
      <c r="A100" s="294" t="str">
        <f t="shared" si="11"/>
        <v>P4</v>
      </c>
      <c r="B100" s="93"/>
      <c r="C100" s="103">
        <f>SUMPRODUCT(($J$49:$J$58="P4")*($I$49:$I$58&lt;&gt;"")*($I$49:$I$58="WP1")*($H$49:$H$58="NO")*($O$49:$O$58))*10%</f>
        <v>0</v>
      </c>
      <c r="D100" s="103">
        <f>SUMPRODUCT(($J$49:$J$58="P4")*($I$49:$I$58&lt;&gt;"")*($I$49:$I$58="WP2")*($H$49:$H$58="NO")*($O$49:$O$58))*10%</f>
        <v>0</v>
      </c>
      <c r="E100" s="103">
        <f>SUMPRODUCT(($J$49:$J$58="P4")*($I$49:$I$58&lt;&gt;"")*($I$49:$I$58="WP3")*($H$49:$H$58="NO")*($O$49:$O$58))*10%</f>
        <v>0</v>
      </c>
      <c r="F100" s="103">
        <f>SUMPRODUCT(($J$49:$J$58="P4")*($I$49:$I$58&lt;&gt;"")*($I$49:$I$58="WP4")*($H$49:$H$58="NO")*($O$49:$O$58))*10%</f>
        <v>0</v>
      </c>
      <c r="G100" s="103">
        <f>SUMPRODUCT(($J$49:$J$58="P4")*($I$49:$I$58&lt;&gt;"")*($I$49:$I$58="WP5")*($H$49:$H$58="NO")*($O$49:$O$58))*10%</f>
        <v>0</v>
      </c>
      <c r="H100" s="103">
        <f>SUMPRODUCT(($J$49:$J$58="P4")*($I$49:$I$58&lt;&gt;"")*($I$49:$I$58="WP6")*($H$49:$H$58="NO")*($O$49:$O$58))*10%</f>
        <v>0</v>
      </c>
      <c r="I100" s="104">
        <f>SUM(C100:H100)</f>
        <v>0</v>
      </c>
      <c r="J100" s="106"/>
      <c r="K100" s="106"/>
      <c r="L100" s="106"/>
      <c r="M100" s="106"/>
      <c r="N100" s="106"/>
      <c r="O100" s="106"/>
      <c r="P100" s="106"/>
      <c r="Q100" s="106"/>
      <c r="R100" s="106"/>
      <c r="T100" s="370"/>
      <c r="U100" s="370"/>
      <c r="V100" s="293"/>
      <c r="W100" s="12"/>
      <c r="X100" s="30"/>
      <c r="Y100" s="293"/>
      <c r="Z100" s="293"/>
      <c r="AA100" s="293"/>
      <c r="AB100" s="293"/>
      <c r="AC100" s="293"/>
      <c r="AD100" s="293"/>
      <c r="AE100" s="293"/>
      <c r="AF100" s="293"/>
      <c r="AG100" s="293"/>
      <c r="AH100" s="41"/>
      <c r="AI100" s="41"/>
      <c r="AJ100" s="41"/>
      <c r="AK100" s="41"/>
      <c r="AL100" s="41"/>
      <c r="AM100" s="41"/>
      <c r="AN100" s="293"/>
      <c r="AO100" s="293"/>
      <c r="AP100" s="293"/>
      <c r="AQ100" s="293"/>
      <c r="AR100" s="293"/>
      <c r="AS100" s="293"/>
      <c r="AT100" s="293"/>
      <c r="AU100" s="293"/>
      <c r="AV100" s="293"/>
      <c r="AW100" s="293"/>
      <c r="AX100" s="293"/>
      <c r="AY100" s="293"/>
      <c r="AZ100" s="293"/>
      <c r="BA100" s="293"/>
      <c r="BB100" s="293"/>
      <c r="BC100" s="293"/>
      <c r="BD100" s="293"/>
      <c r="BE100" s="293"/>
      <c r="BF100" s="293"/>
    </row>
    <row r="101" spans="1:260" ht="13.5" customHeight="1">
      <c r="A101" s="294" t="str">
        <f t="shared" si="11"/>
        <v>P5</v>
      </c>
      <c r="B101" s="93"/>
      <c r="C101" s="103">
        <f>SUMPRODUCT(($J$49:$J$58="P5")*($I$49:$I$58&lt;&gt;"")*($I$49:$I$58="WP1")*($H$49:$H$58="NO")*($O$49:$O$58))*10%</f>
        <v>0</v>
      </c>
      <c r="D101" s="103">
        <f>SUMPRODUCT(($J$49:$J$58="P5")*($I$49:$I$58&lt;&gt;"")*($I$49:$I$58="WP2")*($H$49:$H$58="NO")*($O$49:$O$58))*10%</f>
        <v>0</v>
      </c>
      <c r="E101" s="103">
        <f>SUMPRODUCT(($J$49:$J$58="P5")*($I$49:$I$58&lt;&gt;"")*($I$49:$I$58="WP3")*($H$49:$H$58="NO")*($O$49:$O$58))*10%</f>
        <v>0</v>
      </c>
      <c r="F101" s="103">
        <f>SUMPRODUCT(($J$49:$J$58="P5")*($I$49:$I$58&lt;&gt;"")*($I$49:$I$58="WP4")*($H$49:$H$58="NO")*($O$49:$O$58))*10%</f>
        <v>0</v>
      </c>
      <c r="G101" s="103">
        <f>SUMPRODUCT(($J$49:$J$58="P5")*($I$49:$I$58&lt;&gt;"")*($I$49:$I$58="WP5")*($H$49:$H$58="NO")*($O$49:$O$58))*10%</f>
        <v>0</v>
      </c>
      <c r="H101" s="103">
        <f>SUMPRODUCT(($J$49:$J$58="P5")*($I$49:$I$58&lt;&gt;"")*($I$49:$I$58="WP6")*($H$49:$H$58="NO")*($O$49:$O$58))*10%</f>
        <v>0</v>
      </c>
      <c r="I101" s="104">
        <f t="shared" si="12"/>
        <v>0</v>
      </c>
      <c r="J101" s="106"/>
      <c r="K101" s="106"/>
      <c r="L101" s="106"/>
      <c r="M101" s="106"/>
      <c r="N101" s="106"/>
      <c r="O101" s="106"/>
      <c r="P101" s="106"/>
      <c r="Q101" s="106"/>
      <c r="R101" s="106"/>
      <c r="T101" s="370"/>
      <c r="U101" s="370"/>
      <c r="V101" s="293"/>
      <c r="W101" s="12"/>
      <c r="X101" s="30"/>
      <c r="Y101" s="293"/>
      <c r="Z101" s="293"/>
      <c r="AA101" s="293"/>
      <c r="AB101" s="293"/>
      <c r="AC101" s="293"/>
      <c r="AD101" s="293"/>
      <c r="AE101" s="293"/>
      <c r="AF101" s="293"/>
      <c r="AG101" s="293"/>
      <c r="AH101" s="41"/>
      <c r="AI101" s="41"/>
      <c r="AJ101" s="41"/>
      <c r="AK101" s="41"/>
      <c r="AL101" s="41"/>
      <c r="AM101" s="41"/>
      <c r="AN101" s="293"/>
      <c r="AO101" s="293"/>
      <c r="AP101" s="293"/>
      <c r="AQ101" s="293"/>
      <c r="AR101" s="293"/>
      <c r="AS101" s="293"/>
      <c r="AT101" s="293"/>
      <c r="AU101" s="293"/>
      <c r="AV101" s="293"/>
      <c r="AW101" s="293"/>
      <c r="AX101" s="293"/>
      <c r="AY101" s="293"/>
      <c r="AZ101" s="293"/>
      <c r="BA101" s="293"/>
      <c r="BB101" s="293"/>
      <c r="BC101" s="293"/>
      <c r="BD101" s="293"/>
      <c r="BE101" s="293"/>
      <c r="BF101" s="293"/>
    </row>
    <row r="102" spans="1:260" ht="13.5" customHeight="1">
      <c r="A102" s="294" t="str">
        <f t="shared" si="11"/>
        <v>P6</v>
      </c>
      <c r="B102" s="93"/>
      <c r="C102" s="103">
        <f>SUMPRODUCT(($J$49:$J$58="P6")*($I$49:$I$58&lt;&gt;"")*($I$49:$I$58="WP1")*($H$49:$H$58="NO")*($O$49:$O$58))*10%</f>
        <v>0</v>
      </c>
      <c r="D102" s="103">
        <f>SUMPRODUCT(($J$49:$J$58="P6")*($I$49:$I$58&lt;&gt;"")*($I$49:$I$58="WP2")*($H$49:$H$58="NO")*($O$49:$O$58))*10%</f>
        <v>0</v>
      </c>
      <c r="E102" s="103">
        <f>SUMPRODUCT(($J$49:$J$58="P6")*($I$49:$I$58&lt;&gt;"")*($I$49:$I$58="WP3")*($H$49:$H$58="NO")*($O$49:$O$58))*10%</f>
        <v>0</v>
      </c>
      <c r="F102" s="103">
        <f>SUMPRODUCT(($J$49:$J$58="P6")*($I$49:$I$58&lt;&gt;"")*($I$49:$I$58="WP4")*($H$49:$H$58="NO")*($O$49:$O$58))*10%</f>
        <v>0</v>
      </c>
      <c r="G102" s="103">
        <f>SUMPRODUCT(($J$49:$J$58="P6")*($I$49:$I$58&lt;&gt;"")*($I$49:$I$58="WP5")*($H$49:$H$58="NO")*($O$49:$O$58))*10%</f>
        <v>0</v>
      </c>
      <c r="H102" s="103">
        <f>SUMPRODUCT(($J$49:$J$58="P6")*($I$49:$I$58&lt;&gt;"")*($I$49:$I$58="WP6")*($H$49:$H$58="NO")*($O$49:$O$58))*10%</f>
        <v>0</v>
      </c>
      <c r="I102" s="104">
        <f t="shared" si="12"/>
        <v>0</v>
      </c>
      <c r="J102" s="106"/>
      <c r="K102" s="106"/>
      <c r="L102" s="106"/>
      <c r="M102" s="106"/>
      <c r="N102" s="106"/>
      <c r="O102" s="106"/>
      <c r="P102" s="106"/>
      <c r="Q102" s="106"/>
      <c r="R102" s="106"/>
      <c r="T102" s="370"/>
      <c r="U102" s="370"/>
      <c r="V102" s="293"/>
      <c r="W102" s="12"/>
      <c r="X102" s="30"/>
      <c r="Y102" s="293"/>
      <c r="Z102" s="293"/>
      <c r="AA102" s="293"/>
      <c r="AB102" s="293"/>
      <c r="AC102" s="293"/>
      <c r="AD102" s="293"/>
      <c r="AE102" s="293"/>
      <c r="AF102" s="293"/>
      <c r="AG102" s="293"/>
      <c r="AH102" s="41"/>
      <c r="AI102" s="41"/>
      <c r="AJ102" s="41"/>
      <c r="AK102" s="41"/>
      <c r="AL102" s="41"/>
      <c r="AM102" s="41"/>
      <c r="AN102" s="293"/>
      <c r="AO102" s="293"/>
      <c r="AP102" s="293"/>
      <c r="AQ102" s="293"/>
      <c r="AR102" s="293"/>
      <c r="AS102" s="293"/>
      <c r="AT102" s="293"/>
      <c r="AU102" s="293"/>
      <c r="AV102" s="293"/>
      <c r="AW102" s="293"/>
      <c r="AX102" s="293"/>
      <c r="AY102" s="293"/>
      <c r="AZ102" s="293"/>
      <c r="BA102" s="293"/>
      <c r="BB102" s="293"/>
      <c r="BC102" s="293"/>
      <c r="BD102" s="293"/>
      <c r="BE102" s="293"/>
      <c r="BF102" s="293"/>
    </row>
    <row r="103" spans="1:260" ht="13.5" customHeight="1">
      <c r="A103" s="294" t="str">
        <f t="shared" si="11"/>
        <v>P7</v>
      </c>
      <c r="B103" s="93"/>
      <c r="C103" s="103">
        <f>SUMPRODUCT(($J$49:$J$58="P7")*($I$49:$I$58&lt;&gt;"")*($I$49:$I$58="WP1")*($H$49:$H$58="NO")*($O$49:$O$58))*10%</f>
        <v>0</v>
      </c>
      <c r="D103" s="103">
        <f>SUMPRODUCT(($J$49:$J$58="P7")*($I$49:$I$58&lt;&gt;"")*($I$49:$I$58="WP2")*($H$49:$H$58="NO")*($O$49:$O$58))*10%</f>
        <v>0</v>
      </c>
      <c r="E103" s="103">
        <f>SUMPRODUCT(($J$49:$J$58="P7")*($I$49:$I$58&lt;&gt;"")*($I$49:$I$58="WP3")*($H$49:$H$58="NO")*($O$49:$O$58))*10%</f>
        <v>0</v>
      </c>
      <c r="F103" s="103">
        <f>SUMPRODUCT(($J$49:$J$58="P7")*($I$49:$I$58&lt;&gt;"")*($I$49:$I$58="WP4")*($H$49:$H$58="NO")*($O$49:$O$58))*10%</f>
        <v>0</v>
      </c>
      <c r="G103" s="103">
        <f>SUMPRODUCT(($J$49:$J$58="P7")*($I$49:$I$58&lt;&gt;"")*($I$49:$I$58="WP5")*($H$49:$H$58="NO")*($O$49:$O$58))*10%</f>
        <v>0</v>
      </c>
      <c r="H103" s="103">
        <f>SUMPRODUCT(($J$49:$J$58="P7")*($I$49:$I$58&lt;&gt;"")*($I$49:$I$58="WP6")*($H$49:$H$58="NO")*($O$49:$O$58))*10%</f>
        <v>0</v>
      </c>
      <c r="I103" s="104">
        <f t="shared" si="12"/>
        <v>0</v>
      </c>
      <c r="J103" s="106"/>
      <c r="K103" s="106"/>
      <c r="L103" s="106"/>
      <c r="M103" s="106"/>
      <c r="N103" s="106"/>
      <c r="O103" s="106"/>
      <c r="P103" s="106"/>
      <c r="Q103" s="106"/>
      <c r="R103" s="106"/>
      <c r="T103" s="370"/>
      <c r="U103" s="370"/>
      <c r="V103" s="293"/>
      <c r="W103" s="12"/>
      <c r="X103" s="30"/>
      <c r="Y103" s="293"/>
      <c r="Z103" s="293"/>
      <c r="AA103" s="293"/>
      <c r="AB103" s="293"/>
      <c r="AC103" s="293"/>
      <c r="AD103" s="293"/>
      <c r="AE103" s="293"/>
      <c r="AF103" s="293"/>
      <c r="AG103" s="293"/>
      <c r="AH103" s="41"/>
      <c r="AI103" s="41"/>
      <c r="AJ103" s="41"/>
      <c r="AK103" s="41"/>
      <c r="AL103" s="41"/>
      <c r="AM103" s="41"/>
      <c r="AN103" s="293"/>
      <c r="AO103" s="293"/>
      <c r="AP103" s="293"/>
      <c r="AQ103" s="293"/>
      <c r="AR103" s="293"/>
      <c r="AS103" s="293"/>
      <c r="AT103" s="293"/>
      <c r="AU103" s="293"/>
      <c r="AV103" s="293"/>
      <c r="AW103" s="293"/>
      <c r="AX103" s="293"/>
      <c r="AY103" s="293"/>
      <c r="AZ103" s="293"/>
      <c r="BA103" s="293"/>
      <c r="BB103" s="293"/>
      <c r="BC103" s="293"/>
      <c r="BD103" s="293"/>
      <c r="BE103" s="293"/>
      <c r="BF103" s="293"/>
    </row>
    <row r="104" spans="1:260" ht="23.25" customHeight="1">
      <c r="A104" s="65" t="s">
        <v>33</v>
      </c>
      <c r="B104" s="94"/>
      <c r="C104" s="66">
        <f t="shared" ref="C104:H104" si="13">SUM((C69+C90)-C71)*10%</f>
        <v>0</v>
      </c>
      <c r="D104" s="66">
        <f t="shared" si="13"/>
        <v>0</v>
      </c>
      <c r="E104" s="66">
        <f t="shared" si="13"/>
        <v>0</v>
      </c>
      <c r="F104" s="66">
        <f t="shared" si="13"/>
        <v>0</v>
      </c>
      <c r="G104" s="66">
        <f t="shared" si="13"/>
        <v>0</v>
      </c>
      <c r="H104" s="66">
        <f t="shared" si="13"/>
        <v>0</v>
      </c>
      <c r="I104" s="66">
        <f>SUM(C104:H104)</f>
        <v>0</v>
      </c>
      <c r="J104" s="106"/>
      <c r="K104" s="106"/>
      <c r="L104" s="106"/>
      <c r="M104" s="106"/>
      <c r="N104" s="106"/>
      <c r="O104" s="106"/>
      <c r="P104" s="106"/>
      <c r="Q104" s="106"/>
      <c r="R104" s="106"/>
      <c r="T104" s="370"/>
      <c r="U104" s="370"/>
      <c r="V104" s="293"/>
      <c r="W104" s="12"/>
      <c r="X104" s="30"/>
      <c r="Y104" s="293"/>
      <c r="Z104" s="293"/>
      <c r="AA104" s="293"/>
      <c r="AB104" s="293"/>
      <c r="AC104" s="293"/>
      <c r="AD104" s="293"/>
      <c r="AE104" s="293"/>
      <c r="AF104" s="293"/>
      <c r="AG104" s="293"/>
      <c r="AH104" s="41"/>
      <c r="AI104" s="41"/>
      <c r="AJ104" s="41"/>
      <c r="AK104" s="41"/>
      <c r="AL104" s="41"/>
      <c r="AM104" s="41"/>
      <c r="AN104" s="293"/>
      <c r="AO104" s="293"/>
      <c r="AP104" s="293"/>
      <c r="AQ104" s="293"/>
      <c r="AR104" s="293"/>
      <c r="AS104" s="293"/>
      <c r="AT104" s="293"/>
      <c r="AU104" s="293"/>
      <c r="AV104" s="293"/>
      <c r="AW104" s="293"/>
      <c r="AX104" s="293"/>
      <c r="AY104" s="293"/>
      <c r="AZ104" s="293"/>
      <c r="BA104" s="293"/>
      <c r="BB104" s="293"/>
      <c r="BC104" s="293"/>
      <c r="BD104" s="293"/>
      <c r="BE104" s="293"/>
      <c r="BF104" s="293"/>
    </row>
    <row r="105" spans="1:260" ht="21.75" customHeight="1">
      <c r="A105" s="65" t="s">
        <v>54</v>
      </c>
      <c r="B105" s="94"/>
      <c r="C105" s="91"/>
      <c r="D105" s="91"/>
      <c r="E105" s="91"/>
      <c r="F105" s="91"/>
      <c r="G105" s="91"/>
      <c r="H105" s="91"/>
      <c r="I105" s="66">
        <f>SUM(C105:H105)</f>
        <v>0</v>
      </c>
      <c r="J105" s="106"/>
      <c r="K105" s="106"/>
      <c r="L105" s="106"/>
      <c r="M105" s="106"/>
      <c r="N105" s="106"/>
      <c r="O105" s="106"/>
      <c r="P105" s="106"/>
      <c r="Q105" s="106"/>
      <c r="R105" s="106"/>
      <c r="S105" s="293"/>
      <c r="T105" s="293"/>
      <c r="U105" s="293"/>
      <c r="V105" s="293"/>
      <c r="W105" s="293"/>
      <c r="X105" s="293"/>
      <c r="Y105" s="293"/>
      <c r="Z105" s="293"/>
      <c r="AA105" s="293"/>
      <c r="AB105" s="293"/>
      <c r="AC105" s="293"/>
      <c r="AD105" s="293"/>
      <c r="AE105" s="293"/>
      <c r="AF105" s="293"/>
      <c r="AG105" s="293"/>
      <c r="AH105" s="41"/>
      <c r="AI105" s="41"/>
      <c r="AJ105" s="41"/>
      <c r="AK105" s="41"/>
      <c r="AL105" s="41"/>
      <c r="AM105" s="41"/>
      <c r="AN105" s="293"/>
      <c r="AO105" s="293"/>
      <c r="AP105" s="293"/>
      <c r="AQ105" s="293"/>
      <c r="AR105" s="293"/>
      <c r="AS105" s="293"/>
      <c r="AT105" s="293"/>
      <c r="AU105" s="293"/>
      <c r="AV105" s="293"/>
      <c r="AW105" s="293"/>
      <c r="AX105" s="293"/>
      <c r="AY105" s="293"/>
      <c r="AZ105" s="293"/>
      <c r="BA105" s="293"/>
      <c r="BB105" s="293"/>
      <c r="BC105" s="293"/>
      <c r="BD105" s="293"/>
      <c r="BE105" s="293"/>
      <c r="BF105" s="293"/>
    </row>
    <row r="106" spans="1:260" s="12" customFormat="1" ht="16.5" customHeight="1">
      <c r="A106" s="23"/>
      <c r="B106" s="23"/>
      <c r="C106" s="23"/>
      <c r="D106" s="23"/>
      <c r="E106" s="23"/>
      <c r="F106" s="23"/>
      <c r="G106" s="23"/>
      <c r="H106" s="23"/>
      <c r="I106" s="23"/>
      <c r="J106" s="23"/>
      <c r="K106" s="23"/>
      <c r="L106" s="23"/>
      <c r="M106" s="23"/>
      <c r="N106" s="23"/>
      <c r="O106" s="23"/>
      <c r="P106" s="23"/>
      <c r="Q106" s="23"/>
      <c r="R106" s="23"/>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row>
    <row r="107" spans="1:260" s="12" customFormat="1" ht="16.5" customHeight="1">
      <c r="A107" s="14"/>
      <c r="B107" s="14"/>
      <c r="C107" s="14"/>
      <c r="D107" s="14"/>
      <c r="E107" s="14"/>
      <c r="F107" s="14"/>
      <c r="G107" s="14"/>
      <c r="H107" s="14"/>
      <c r="I107" s="14"/>
      <c r="J107" s="14"/>
      <c r="K107" s="14"/>
      <c r="L107" s="14"/>
      <c r="M107" s="14"/>
      <c r="N107" s="14"/>
      <c r="O107" s="14"/>
      <c r="P107" s="14"/>
      <c r="Q107" s="14"/>
      <c r="R107" s="14"/>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c r="AS107" s="293"/>
      <c r="AT107" s="293"/>
      <c r="AU107" s="293"/>
      <c r="AV107" s="293"/>
      <c r="AW107" s="293"/>
      <c r="AX107" s="293"/>
      <c r="AY107" s="293"/>
      <c r="AZ107" s="293"/>
      <c r="BA107" s="293"/>
      <c r="BB107" s="293"/>
      <c r="BC107" s="293"/>
      <c r="BD107" s="293"/>
      <c r="BE107" s="293"/>
      <c r="BF107" s="293"/>
    </row>
    <row r="108" spans="1:260" ht="15" customHeight="1">
      <c r="A108" s="95" t="s">
        <v>143</v>
      </c>
      <c r="B108" s="21"/>
      <c r="C108" s="21"/>
      <c r="D108" s="21"/>
      <c r="E108" s="21"/>
      <c r="F108" s="21"/>
      <c r="G108" s="21"/>
      <c r="H108" s="21"/>
      <c r="I108" s="21"/>
      <c r="J108" s="21"/>
      <c r="K108" s="21"/>
      <c r="L108" s="21"/>
      <c r="M108" s="21"/>
      <c r="N108" s="21"/>
      <c r="O108" s="1"/>
      <c r="P108" s="1"/>
      <c r="Q108" s="1"/>
      <c r="R108" s="1"/>
    </row>
    <row r="109" spans="1:260" s="12" customFormat="1" ht="6.75" customHeight="1">
      <c r="A109" s="14"/>
      <c r="B109" s="14"/>
      <c r="C109" s="14"/>
      <c r="D109" s="14"/>
      <c r="E109" s="14"/>
      <c r="F109" s="14"/>
      <c r="G109" s="14"/>
      <c r="H109" s="14"/>
      <c r="I109" s="14"/>
      <c r="J109" s="14"/>
      <c r="K109" s="14"/>
      <c r="L109" s="14"/>
      <c r="M109" s="14"/>
      <c r="N109" s="14"/>
      <c r="O109" s="14"/>
      <c r="P109" s="14"/>
      <c r="Q109" s="14"/>
      <c r="R109" s="14"/>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3"/>
      <c r="AV109" s="293"/>
      <c r="AW109" s="293"/>
      <c r="AX109" s="293"/>
      <c r="AY109" s="293"/>
      <c r="AZ109" s="293"/>
      <c r="BA109" s="293"/>
      <c r="BB109" s="293"/>
      <c r="BC109" s="293"/>
      <c r="BD109" s="293"/>
      <c r="BE109" s="293"/>
      <c r="BF109" s="293"/>
    </row>
    <row r="110" spans="1:260" s="39" customFormat="1" ht="104.25" customHeight="1">
      <c r="A110" s="372" t="s">
        <v>214</v>
      </c>
      <c r="B110" s="372"/>
      <c r="C110" s="372"/>
      <c r="D110" s="372"/>
      <c r="E110" s="372"/>
      <c r="F110" s="372"/>
      <c r="G110" s="372"/>
      <c r="H110" s="372"/>
      <c r="I110" s="372"/>
      <c r="J110" s="372"/>
      <c r="K110" s="372"/>
      <c r="L110" s="372"/>
      <c r="M110" s="372"/>
      <c r="N110" s="372"/>
      <c r="O110" s="372"/>
      <c r="P110" s="106"/>
      <c r="Q110" s="298"/>
      <c r="R110" s="298"/>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IZ110" s="2"/>
    </row>
    <row r="111" spans="1:260" ht="23.25" customHeight="1">
      <c r="A111" s="375" t="s">
        <v>78</v>
      </c>
      <c r="B111" s="376" t="s">
        <v>28</v>
      </c>
      <c r="C111" s="376"/>
      <c r="D111" s="376"/>
      <c r="E111" s="376"/>
      <c r="F111" s="376"/>
      <c r="G111" s="377" t="s">
        <v>122</v>
      </c>
      <c r="H111" s="363" t="s">
        <v>139</v>
      </c>
      <c r="I111" s="363"/>
      <c r="J111" s="363"/>
      <c r="K111" s="363"/>
      <c r="L111" s="363"/>
      <c r="M111" s="363"/>
      <c r="N111" s="363"/>
      <c r="O111" s="363"/>
      <c r="P111" s="106"/>
      <c r="Q111" s="106"/>
      <c r="R111" s="114"/>
      <c r="T111" s="24"/>
      <c r="U111" s="24"/>
      <c r="V111" s="360"/>
      <c r="W111" s="360"/>
      <c r="X111" s="360"/>
      <c r="Y111" s="360"/>
      <c r="Z111" s="360"/>
      <c r="AA111" s="360"/>
      <c r="AB111" s="360"/>
      <c r="AC111" s="360"/>
      <c r="AD111" s="360"/>
      <c r="AE111" s="360"/>
      <c r="AF111" s="360"/>
      <c r="AG111" s="360"/>
      <c r="AH111" s="360"/>
      <c r="AI111" s="360"/>
      <c r="AJ111" s="360"/>
      <c r="AK111" s="360"/>
      <c r="AL111" s="360"/>
      <c r="AM111" s="360"/>
      <c r="AN111" s="360"/>
      <c r="AO111" s="360"/>
      <c r="AP111" s="360"/>
      <c r="AQ111" s="360"/>
      <c r="AR111" s="360"/>
      <c r="AS111" s="360"/>
      <c r="AT111" s="360"/>
      <c r="AU111" s="360"/>
      <c r="AV111" s="360"/>
      <c r="AW111" s="360"/>
      <c r="AX111" s="360"/>
      <c r="AY111" s="360"/>
      <c r="AZ111" s="360"/>
      <c r="BA111" s="360"/>
      <c r="BB111" s="360"/>
      <c r="BC111" s="360"/>
      <c r="BD111" s="360"/>
      <c r="BE111" s="360"/>
      <c r="BF111" s="360"/>
    </row>
    <row r="112" spans="1:260" ht="78" customHeight="1">
      <c r="A112" s="375"/>
      <c r="B112" s="376"/>
      <c r="C112" s="376"/>
      <c r="D112" s="376"/>
      <c r="E112" s="376"/>
      <c r="F112" s="376"/>
      <c r="G112" s="378"/>
      <c r="H112" s="297" t="s">
        <v>156</v>
      </c>
      <c r="I112" s="302" t="s">
        <v>123</v>
      </c>
      <c r="J112" s="295" t="s">
        <v>140</v>
      </c>
      <c r="K112" s="295" t="s">
        <v>32</v>
      </c>
      <c r="L112" s="302" t="s">
        <v>134</v>
      </c>
      <c r="M112" s="302" t="s">
        <v>135</v>
      </c>
      <c r="N112" s="302" t="s">
        <v>136</v>
      </c>
      <c r="O112" s="294" t="s">
        <v>126</v>
      </c>
      <c r="P112" s="106"/>
      <c r="Q112" s="106"/>
      <c r="R112" s="115"/>
      <c r="S112" s="293"/>
      <c r="V112" s="293"/>
      <c r="W112" s="25"/>
      <c r="X112" s="25"/>
      <c r="Y112" s="25"/>
      <c r="Z112" s="293"/>
      <c r="AA112" s="25"/>
      <c r="AB112" s="25"/>
      <c r="AC112" s="25"/>
      <c r="AD112" s="293"/>
      <c r="AE112" s="25"/>
      <c r="AF112" s="25"/>
      <c r="AG112" s="25"/>
      <c r="AH112" s="293"/>
      <c r="AI112" s="25"/>
      <c r="AJ112" s="25"/>
      <c r="AK112" s="25"/>
      <c r="AL112" s="293"/>
      <c r="AM112" s="25"/>
      <c r="AN112" s="25"/>
      <c r="AO112" s="25"/>
      <c r="AP112" s="293"/>
      <c r="AQ112" s="25"/>
      <c r="AR112" s="25"/>
      <c r="AS112" s="25"/>
      <c r="AT112" s="293"/>
      <c r="AU112" s="25"/>
      <c r="AV112" s="25"/>
      <c r="AW112" s="25"/>
      <c r="AX112" s="293"/>
      <c r="AY112" s="25"/>
      <c r="AZ112" s="25"/>
      <c r="BA112" s="25"/>
      <c r="BB112" s="293"/>
      <c r="BC112" s="25"/>
      <c r="BD112" s="25"/>
      <c r="BE112" s="25"/>
      <c r="BF112" s="360"/>
    </row>
    <row r="113" spans="1:58" ht="15" customHeight="1">
      <c r="A113" s="361"/>
      <c r="B113" s="359"/>
      <c r="C113" s="359"/>
      <c r="D113" s="359"/>
      <c r="E113" s="359"/>
      <c r="F113" s="359"/>
      <c r="G113" s="307"/>
      <c r="H113" s="305"/>
      <c r="I113" s="305"/>
      <c r="J113" s="305"/>
      <c r="K113" s="305"/>
      <c r="L113" s="307"/>
      <c r="M113" s="307"/>
      <c r="N113" s="308"/>
      <c r="O113" s="285">
        <f t="shared" ref="O113:O122" si="14">M113*N113</f>
        <v>0</v>
      </c>
      <c r="P113" s="106"/>
      <c r="Q113" s="106"/>
      <c r="R113" s="116"/>
      <c r="S113" s="42"/>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row>
    <row r="114" spans="1:58" ht="12.75" customHeight="1">
      <c r="A114" s="361"/>
      <c r="B114" s="359"/>
      <c r="C114" s="359"/>
      <c r="D114" s="359"/>
      <c r="E114" s="359"/>
      <c r="F114" s="359"/>
      <c r="G114" s="305"/>
      <c r="H114" s="305"/>
      <c r="I114" s="305"/>
      <c r="J114" s="305"/>
      <c r="K114" s="305"/>
      <c r="L114" s="305"/>
      <c r="M114" s="305"/>
      <c r="N114" s="306"/>
      <c r="O114" s="286">
        <f t="shared" si="14"/>
        <v>0</v>
      </c>
      <c r="P114" s="106"/>
      <c r="Q114" s="106"/>
      <c r="R114" s="116"/>
      <c r="S114" s="42"/>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row>
    <row r="115" spans="1:58" ht="15" customHeight="1">
      <c r="A115" s="361"/>
      <c r="B115" s="359"/>
      <c r="C115" s="359"/>
      <c r="D115" s="359"/>
      <c r="E115" s="359"/>
      <c r="F115" s="359"/>
      <c r="G115" s="305"/>
      <c r="H115" s="305"/>
      <c r="I115" s="305"/>
      <c r="J115" s="305"/>
      <c r="K115" s="305"/>
      <c r="L115" s="305"/>
      <c r="M115" s="305"/>
      <c r="N115" s="306"/>
      <c r="O115" s="286">
        <f t="shared" si="14"/>
        <v>0</v>
      </c>
      <c r="P115" s="106"/>
      <c r="Q115" s="106"/>
      <c r="R115" s="116"/>
      <c r="S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row>
    <row r="116" spans="1:58" ht="15" customHeight="1">
      <c r="A116" s="361"/>
      <c r="B116" s="359"/>
      <c r="C116" s="359"/>
      <c r="D116" s="359"/>
      <c r="E116" s="359"/>
      <c r="F116" s="359"/>
      <c r="G116" s="305"/>
      <c r="H116" s="305"/>
      <c r="I116" s="305"/>
      <c r="J116" s="305"/>
      <c r="K116" s="305"/>
      <c r="L116" s="305"/>
      <c r="M116" s="305"/>
      <c r="N116" s="306"/>
      <c r="O116" s="286">
        <f t="shared" si="14"/>
        <v>0</v>
      </c>
      <c r="P116" s="106"/>
      <c r="Q116" s="106"/>
      <c r="R116" s="116"/>
      <c r="S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row>
    <row r="117" spans="1:58" ht="15" customHeight="1">
      <c r="A117" s="361"/>
      <c r="B117" s="359"/>
      <c r="C117" s="359"/>
      <c r="D117" s="359"/>
      <c r="E117" s="359"/>
      <c r="F117" s="359"/>
      <c r="G117" s="305"/>
      <c r="H117" s="305"/>
      <c r="I117" s="305"/>
      <c r="J117" s="305"/>
      <c r="K117" s="305"/>
      <c r="L117" s="305"/>
      <c r="M117" s="305"/>
      <c r="N117" s="306"/>
      <c r="O117" s="286">
        <f t="shared" si="14"/>
        <v>0</v>
      </c>
      <c r="P117" s="106"/>
      <c r="Q117" s="106"/>
      <c r="R117" s="116"/>
      <c r="S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row>
    <row r="118" spans="1:58" ht="15" customHeight="1">
      <c r="A118" s="361"/>
      <c r="B118" s="359"/>
      <c r="C118" s="359"/>
      <c r="D118" s="359"/>
      <c r="E118" s="359"/>
      <c r="F118" s="359"/>
      <c r="G118" s="305"/>
      <c r="H118" s="305"/>
      <c r="I118" s="305"/>
      <c r="J118" s="305"/>
      <c r="K118" s="305"/>
      <c r="L118" s="305"/>
      <c r="M118" s="305"/>
      <c r="N118" s="306"/>
      <c r="O118" s="286">
        <f t="shared" si="14"/>
        <v>0</v>
      </c>
      <c r="P118" s="106"/>
      <c r="Q118" s="106"/>
      <c r="R118" s="116"/>
      <c r="S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row>
    <row r="119" spans="1:58" ht="15" customHeight="1">
      <c r="A119" s="361"/>
      <c r="B119" s="359"/>
      <c r="C119" s="359"/>
      <c r="D119" s="359"/>
      <c r="E119" s="359"/>
      <c r="F119" s="359"/>
      <c r="G119" s="305"/>
      <c r="H119" s="305"/>
      <c r="I119" s="305"/>
      <c r="J119" s="305"/>
      <c r="K119" s="305"/>
      <c r="L119" s="305"/>
      <c r="M119" s="305"/>
      <c r="N119" s="306"/>
      <c r="O119" s="286">
        <f t="shared" si="14"/>
        <v>0</v>
      </c>
      <c r="P119" s="106"/>
      <c r="Q119" s="106"/>
      <c r="R119" s="116"/>
      <c r="S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row>
    <row r="120" spans="1:58" ht="15" customHeight="1">
      <c r="A120" s="361"/>
      <c r="B120" s="359"/>
      <c r="C120" s="359"/>
      <c r="D120" s="359"/>
      <c r="E120" s="359"/>
      <c r="F120" s="359"/>
      <c r="G120" s="305"/>
      <c r="H120" s="305"/>
      <c r="I120" s="305"/>
      <c r="J120" s="305"/>
      <c r="K120" s="305"/>
      <c r="L120" s="305"/>
      <c r="M120" s="305"/>
      <c r="N120" s="306"/>
      <c r="O120" s="286">
        <f t="shared" si="14"/>
        <v>0</v>
      </c>
      <c r="P120" s="106"/>
      <c r="Q120" s="106"/>
      <c r="R120" s="116"/>
      <c r="S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row>
    <row r="121" spans="1:58" ht="15" customHeight="1">
      <c r="A121" s="361"/>
      <c r="B121" s="359"/>
      <c r="C121" s="359"/>
      <c r="D121" s="359"/>
      <c r="E121" s="359"/>
      <c r="F121" s="359"/>
      <c r="G121" s="305"/>
      <c r="H121" s="305"/>
      <c r="I121" s="305"/>
      <c r="J121" s="305"/>
      <c r="K121" s="305"/>
      <c r="L121" s="305"/>
      <c r="M121" s="305"/>
      <c r="N121" s="306"/>
      <c r="O121" s="286">
        <f t="shared" si="14"/>
        <v>0</v>
      </c>
      <c r="P121" s="106"/>
      <c r="Q121" s="106"/>
      <c r="R121" s="116"/>
      <c r="S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row>
    <row r="122" spans="1:58" ht="15.75" customHeight="1">
      <c r="A122" s="361"/>
      <c r="B122" s="359"/>
      <c r="C122" s="359"/>
      <c r="D122" s="359"/>
      <c r="E122" s="359"/>
      <c r="F122" s="359"/>
      <c r="G122" s="305"/>
      <c r="H122" s="305"/>
      <c r="I122" s="305"/>
      <c r="J122" s="305"/>
      <c r="K122" s="305"/>
      <c r="L122" s="305"/>
      <c r="M122" s="305"/>
      <c r="N122" s="306"/>
      <c r="O122" s="286">
        <f t="shared" si="14"/>
        <v>0</v>
      </c>
      <c r="P122" s="106"/>
      <c r="Q122" s="106"/>
      <c r="R122" s="116"/>
      <c r="S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row>
    <row r="123" spans="1:58">
      <c r="A123" s="65" t="s">
        <v>33</v>
      </c>
      <c r="B123" s="283"/>
      <c r="C123" s="283"/>
      <c r="D123" s="283"/>
      <c r="E123" s="283"/>
      <c r="F123" s="283"/>
      <c r="G123" s="283"/>
      <c r="H123" s="281"/>
      <c r="I123" s="283"/>
      <c r="J123" s="283"/>
      <c r="K123" s="283"/>
      <c r="L123" s="283"/>
      <c r="M123" s="283"/>
      <c r="N123" s="283"/>
      <c r="O123" s="284">
        <f>SUM(O113:O122)</f>
        <v>0</v>
      </c>
      <c r="P123" s="106"/>
      <c r="Q123" s="106"/>
      <c r="R123" s="113"/>
      <c r="S123" s="28"/>
      <c r="T123" s="27"/>
      <c r="U123" s="27"/>
      <c r="V123" s="28"/>
      <c r="W123" s="27"/>
      <c r="X123" s="27"/>
      <c r="Y123" s="28"/>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row>
    <row r="124" spans="1:58" ht="65.25" customHeight="1">
      <c r="A124" s="63"/>
      <c r="B124" s="294" t="str">
        <f t="shared" ref="B124:H124" si="15">B60</f>
        <v>WP0</v>
      </c>
      <c r="C124" s="294" t="str">
        <f t="shared" si="15"/>
        <v>WP1</v>
      </c>
      <c r="D124" s="294" t="str">
        <f t="shared" si="15"/>
        <v>WP2</v>
      </c>
      <c r="E124" s="294" t="str">
        <f t="shared" si="15"/>
        <v>WP3</v>
      </c>
      <c r="F124" s="294" t="str">
        <f t="shared" si="15"/>
        <v>WP4</v>
      </c>
      <c r="G124" s="294" t="str">
        <f t="shared" si="15"/>
        <v>WP5</v>
      </c>
      <c r="H124" s="294" t="str">
        <f t="shared" si="15"/>
        <v>WP6</v>
      </c>
      <c r="I124" s="294" t="s">
        <v>33</v>
      </c>
      <c r="J124" s="106"/>
      <c r="K124" s="106"/>
      <c r="L124" s="106"/>
      <c r="M124" s="106"/>
      <c r="N124" s="106"/>
      <c r="O124" s="106"/>
      <c r="P124" s="106"/>
      <c r="Q124" s="106"/>
      <c r="R124" s="106"/>
      <c r="V124" s="293"/>
      <c r="W124" s="12"/>
      <c r="X124" s="24"/>
      <c r="Y124" s="293"/>
      <c r="Z124" s="29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row>
    <row r="125" spans="1:58" ht="20.25" customHeight="1">
      <c r="A125" s="294" t="str">
        <f t="shared" ref="A125:A132" si="16">A61</f>
        <v>P0</v>
      </c>
      <c r="B125" s="64">
        <f>SUMPRODUCT(($J$113:$J$122="P0")*($I$113:$I$122&lt;&gt;"")*($I$113:$I$122="WP0")*($O$113:$O$122))</f>
        <v>0</v>
      </c>
      <c r="C125" s="93"/>
      <c r="D125" s="93"/>
      <c r="E125" s="93"/>
      <c r="F125" s="93"/>
      <c r="G125" s="93"/>
      <c r="H125" s="93"/>
      <c r="I125" s="104">
        <f>SUM(B125)</f>
        <v>0</v>
      </c>
      <c r="J125" s="106"/>
      <c r="K125" s="106"/>
      <c r="L125" s="106"/>
      <c r="M125" s="106"/>
      <c r="N125" s="358" t="str">
        <f>IF(I133=O123,"OK","ERRORE - Seleziona una delle opzioni WP e/o Periodo per ogni voce di spesa / ERROR -  Select one of the option WP and/or Period per each single budget line!")</f>
        <v>OK</v>
      </c>
      <c r="O125" s="358"/>
      <c r="P125" s="106"/>
      <c r="Q125" s="106"/>
      <c r="R125" s="106"/>
      <c r="V125" s="293"/>
      <c r="W125" s="12"/>
      <c r="X125" s="30"/>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row>
    <row r="126" spans="1:58" ht="13.5" customHeight="1">
      <c r="A126" s="294" t="str">
        <f t="shared" si="16"/>
        <v>P1</v>
      </c>
      <c r="B126" s="93"/>
      <c r="C126" s="64">
        <f>SUMPRODUCT(($J$113:$J$122="P1")*($I$113:$I$122&lt;&gt;"")*($I$113:$I$122="WP1")*($O$113:$O$122))</f>
        <v>0</v>
      </c>
      <c r="D126" s="64">
        <f>SUMPRODUCT(($J$113:$J$122="P1")*($I$113:$I$122&lt;&gt;"")*($I$113:$I$122="WP2")*($O$113:$O$122))</f>
        <v>0</v>
      </c>
      <c r="E126" s="64">
        <f>SUMPRODUCT(($J$113:$J$122="P1")*($I$113:$I$122&lt;&gt;"")*($I$113:$I$122="WP3")*($O$113:$O$122))</f>
        <v>0</v>
      </c>
      <c r="F126" s="64">
        <f>SUMPRODUCT(($J$113:$J$122="P1")*($I$113:$I$122&lt;&gt;"")*($I$113:$I$122="WP4")*($O$113:$O$122))</f>
        <v>0</v>
      </c>
      <c r="G126" s="64">
        <f>SUMPRODUCT(($J$113:$J$122="P1")*($I$113:$I$122&lt;&gt;"")*($I$113:$I$122="WP5")*($O$113:$O$122))</f>
        <v>0</v>
      </c>
      <c r="H126" s="64">
        <f>SUMPRODUCT(($J$113:$J$122="P1")*($I$113:$I$122&lt;&gt;"")*($I$113:$I$122="WP6")*($O$113:$O$122))</f>
        <v>0</v>
      </c>
      <c r="I126" s="104">
        <f>SUM(C126:H126)</f>
        <v>0</v>
      </c>
      <c r="J126" s="106"/>
      <c r="K126" s="106"/>
      <c r="L126" s="106"/>
      <c r="M126" s="106"/>
      <c r="N126" s="358"/>
      <c r="O126" s="358"/>
      <c r="P126" s="106"/>
      <c r="Q126" s="106"/>
      <c r="R126" s="106"/>
      <c r="V126" s="293"/>
      <c r="W126" s="12"/>
      <c r="X126" s="30"/>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row>
    <row r="127" spans="1:58" ht="13.5" customHeight="1">
      <c r="A127" s="294" t="str">
        <f t="shared" si="16"/>
        <v>P2</v>
      </c>
      <c r="B127" s="93"/>
      <c r="C127" s="64">
        <f>SUMPRODUCT(($J$113:$J$122="P2")*($I$113:$I$122&lt;&gt;"")*($I$113:$I$122="WP1")*($O$113:$O$122))</f>
        <v>0</v>
      </c>
      <c r="D127" s="64">
        <f>SUMPRODUCT(($J$113:$J$122="P2")*($I$113:$I$122&lt;&gt;"")*($I$113:$I$122="WP2")*($O$113:$O$122))</f>
        <v>0</v>
      </c>
      <c r="E127" s="64">
        <f>SUMPRODUCT(($J$113:$J$122="P2")*($I$113:$I$122&lt;&gt;"")*($I$113:$I$122="WP3")*($O$113:$O$122))</f>
        <v>0</v>
      </c>
      <c r="F127" s="64">
        <f>SUMPRODUCT(($J$113:$J$122="P2")*($I$113:$I$122&lt;&gt;"")*($I$113:$I$122="WP4")*($O$113:$O$122))</f>
        <v>0</v>
      </c>
      <c r="G127" s="64">
        <f>SUMPRODUCT(($J$113:$J$122="P2")*($I$113:$I$122&lt;&gt;"")*($I$113:$I$122="WP5")*($O$113:$O$122))</f>
        <v>0</v>
      </c>
      <c r="H127" s="64">
        <f>SUMPRODUCT(($J$113:$J$122="P2")*($I$113:$I$122&lt;&gt;"")*($I$113:$I$122="WP6")*($O$113:$O$122))</f>
        <v>0</v>
      </c>
      <c r="I127" s="104">
        <f t="shared" ref="I127:I132" si="17">SUM(C127:H127)</f>
        <v>0</v>
      </c>
      <c r="J127" s="106"/>
      <c r="K127" s="106"/>
      <c r="L127" s="106"/>
      <c r="M127" s="106"/>
      <c r="N127" s="358"/>
      <c r="O127" s="358"/>
      <c r="P127" s="106"/>
      <c r="V127" s="293"/>
      <c r="W127" s="12"/>
      <c r="X127" s="30"/>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row>
    <row r="128" spans="1:58" ht="13.5" customHeight="1">
      <c r="A128" s="294" t="str">
        <f t="shared" si="16"/>
        <v>P3</v>
      </c>
      <c r="B128" s="93"/>
      <c r="C128" s="64">
        <f>SUMPRODUCT(($J$113:$J$122="P3")*($I$113:$I$122&lt;&gt;"")*($I$113:$I$122="WP1")*($O$113:$O$122))</f>
        <v>0</v>
      </c>
      <c r="D128" s="64">
        <f>SUMPRODUCT(($J$113:$J$122="P3")*($I$113:$I$122&lt;&gt;"")*($I$113:$I$122="WP2")*($O$113:$O$122))</f>
        <v>0</v>
      </c>
      <c r="E128" s="64">
        <f>SUMPRODUCT(($J$113:$J$122="P3")*($I$113:$I$122&lt;&gt;"")*($I$113:$I$122="WP3")*($O$113:$O$122))</f>
        <v>0</v>
      </c>
      <c r="F128" s="64">
        <f>SUMPRODUCT(($J$113:$J$122="P3")*($I$113:$I$122&lt;&gt;"")*($I$113:$I$122="WP4")*($O$113:$O$122))</f>
        <v>0</v>
      </c>
      <c r="G128" s="64">
        <f>SUMPRODUCT(($J$113:$J$122="P3")*($I$113:$I$122&lt;&gt;"")*($I$113:$I$122="WP5")*($O$113:$O$122))</f>
        <v>0</v>
      </c>
      <c r="H128" s="64">
        <f>SUMPRODUCT(($J$113:$J$122="P3")*($I$113:$I$122&lt;&gt;"")*($I$113:$I$122="WP6")*($O$113:$O$122))</f>
        <v>0</v>
      </c>
      <c r="I128" s="104">
        <f t="shared" si="17"/>
        <v>0</v>
      </c>
      <c r="J128" s="106"/>
      <c r="K128" s="106"/>
      <c r="L128" s="106"/>
      <c r="M128" s="106"/>
      <c r="N128" s="358"/>
      <c r="O128" s="358"/>
      <c r="P128" s="106"/>
      <c r="V128" s="293"/>
      <c r="W128" s="12"/>
      <c r="X128" s="30"/>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row>
    <row r="129" spans="1:260" ht="13.5" customHeight="1">
      <c r="A129" s="294" t="str">
        <f t="shared" si="16"/>
        <v>P4</v>
      </c>
      <c r="B129" s="93"/>
      <c r="C129" s="64">
        <f>SUMPRODUCT(($J$113:$J$122="P4")*($I$113:$I$122&lt;&gt;"")*($I$113:$I$122="WP1")*($O$113:$O$122))</f>
        <v>0</v>
      </c>
      <c r="D129" s="64">
        <f>SUMPRODUCT(($J$113:$J$122="P4")*($I$113:$I$122&lt;&gt;"")*($I$113:$I$122="WP2")*($O$113:$O$122))</f>
        <v>0</v>
      </c>
      <c r="E129" s="64">
        <f>SUMPRODUCT(($J$113:$J$122="P4")*($I$113:$I$122&lt;&gt;"")*($I$113:$I$122="WP3")*($O$113:$O$122))</f>
        <v>0</v>
      </c>
      <c r="F129" s="64">
        <f>SUMPRODUCT(($J$113:$J$122="P4")*($I$113:$I$122&lt;&gt;"")*($I$113:$I$122="WP4")*($O$113:$O$122))</f>
        <v>0</v>
      </c>
      <c r="G129" s="64">
        <f>SUMPRODUCT(($J$113:$J$122="P4")*($I$113:$I$122&lt;&gt;"")*($I$113:$I$122="WP5")*($O$113:$O$122))</f>
        <v>0</v>
      </c>
      <c r="H129" s="64">
        <f>SUMPRODUCT(($J$113:$J$122="P4")*($I$113:$I$122&lt;&gt;"")*($I$113:$I$122="WP6")*($O$113:$O$122))</f>
        <v>0</v>
      </c>
      <c r="I129" s="104">
        <f t="shared" si="17"/>
        <v>0</v>
      </c>
      <c r="J129" s="106"/>
      <c r="K129" s="106"/>
      <c r="L129" s="106"/>
      <c r="M129" s="106"/>
      <c r="N129" s="358"/>
      <c r="O129" s="358"/>
      <c r="P129" s="106"/>
      <c r="V129" s="293"/>
      <c r="W129" s="12"/>
      <c r="X129" s="30"/>
      <c r="AA129" s="293"/>
      <c r="AB129" s="293"/>
      <c r="AC129" s="293"/>
      <c r="AD129" s="293"/>
      <c r="AE129" s="293"/>
      <c r="AF129" s="293"/>
      <c r="AG129" s="293"/>
      <c r="AH129" s="293"/>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row>
    <row r="130" spans="1:260" ht="13.5" customHeight="1">
      <c r="A130" s="294" t="str">
        <f t="shared" si="16"/>
        <v>P5</v>
      </c>
      <c r="B130" s="93"/>
      <c r="C130" s="64">
        <f>SUMPRODUCT(($J$113:$J$122="P5")*($I$113:$I$122&lt;&gt;"")*($I$113:$I$122="WP1")*($O$113:$O$122))</f>
        <v>0</v>
      </c>
      <c r="D130" s="64">
        <f>SUMPRODUCT(($J$113:$J$122="P5")*($I$113:$I$122&lt;&gt;"")*($I$113:$I$122="WP2")*($O$113:$O$122))</f>
        <v>0</v>
      </c>
      <c r="E130" s="64">
        <f>SUMPRODUCT(($J$113:$J$122="P5")*($I$113:$I$122&lt;&gt;"")*($I$113:$I$122="WP3")*($O$113:$O$122))</f>
        <v>0</v>
      </c>
      <c r="F130" s="64">
        <f>SUMPRODUCT(($J$113:$J$122="P5")*($I$113:$I$122&lt;&gt;"")*($I$113:$I$122="WP4")*($O$113:$O$122))</f>
        <v>0</v>
      </c>
      <c r="G130" s="64">
        <f>SUMPRODUCT(($J$113:$J$122="P5")*($I$113:$I$122&lt;&gt;"")*($I$113:$I$122="WP5")*($O$113:$O$122))</f>
        <v>0</v>
      </c>
      <c r="H130" s="64">
        <f>SUMPRODUCT(($J$113:$J$122="P5")*($I$113:$I$122&lt;&gt;"")*($I$113:$I$122="WP6")*($O$113:$O$122))</f>
        <v>0</v>
      </c>
      <c r="I130" s="104">
        <f t="shared" si="17"/>
        <v>0</v>
      </c>
      <c r="J130" s="106"/>
      <c r="K130" s="106"/>
      <c r="L130" s="106"/>
      <c r="M130" s="106"/>
      <c r="N130" s="358"/>
      <c r="O130" s="358"/>
      <c r="P130" s="106"/>
      <c r="V130" s="293"/>
      <c r="W130" s="12"/>
      <c r="X130" s="30"/>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293"/>
      <c r="AY130" s="293"/>
      <c r="AZ130" s="293"/>
      <c r="BA130" s="293"/>
      <c r="BB130" s="293"/>
      <c r="BC130" s="293"/>
      <c r="BD130" s="293"/>
      <c r="BE130" s="293"/>
      <c r="BF130" s="293"/>
    </row>
    <row r="131" spans="1:260" ht="13.5" customHeight="1">
      <c r="A131" s="294" t="str">
        <f t="shared" si="16"/>
        <v>P6</v>
      </c>
      <c r="B131" s="93"/>
      <c r="C131" s="64">
        <f>SUMPRODUCT(($J$113:$J$122="P6")*($I$113:$I$122&lt;&gt;"")*($I$113:$I$122="WP1")*($O$113:$O$122))</f>
        <v>0</v>
      </c>
      <c r="D131" s="64">
        <f>SUMPRODUCT(($J$113:$J$122="P6")*($I$113:$I$122&lt;&gt;"")*($I$113:$I$122="WP2")*($O$113:$O$122))</f>
        <v>0</v>
      </c>
      <c r="E131" s="64">
        <f>SUMPRODUCT(($J$113:$J$122="P6")*($I$113:$I$122&lt;&gt;"")*($I$113:$I$122="WP3")*($O$113:$O$122))</f>
        <v>0</v>
      </c>
      <c r="F131" s="64">
        <f>SUMPRODUCT(($J$113:$J$122="P6")*($I$113:$I$122&lt;&gt;"")*($I$113:$I$122="WP4")*($O$113:$O$122))</f>
        <v>0</v>
      </c>
      <c r="G131" s="64">
        <f>SUMPRODUCT(($J$113:$J$122="P6")*($I$113:$I$122&lt;&gt;"")*($I$113:$I$122="WP5")*($O$113:$O$122))</f>
        <v>0</v>
      </c>
      <c r="H131" s="64">
        <f>SUMPRODUCT(($J$113:$J$122="P6")*($I$113:$I$122&lt;&gt;"")*($I$113:$I$122="WP6")*($O$113:$O$122))</f>
        <v>0</v>
      </c>
      <c r="I131" s="104">
        <f t="shared" si="17"/>
        <v>0</v>
      </c>
      <c r="J131" s="106"/>
      <c r="K131" s="106"/>
      <c r="L131" s="106"/>
      <c r="M131" s="106"/>
      <c r="N131" s="358"/>
      <c r="O131" s="358"/>
      <c r="P131" s="106"/>
      <c r="V131" s="293"/>
      <c r="W131" s="12"/>
      <c r="X131" s="30"/>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293"/>
      <c r="AY131" s="293"/>
      <c r="AZ131" s="293"/>
      <c r="BA131" s="293"/>
      <c r="BB131" s="293"/>
      <c r="BC131" s="293"/>
      <c r="BD131" s="293"/>
      <c r="BE131" s="293"/>
      <c r="BF131" s="293"/>
    </row>
    <row r="132" spans="1:260" ht="13.5" customHeight="1">
      <c r="A132" s="294" t="str">
        <f t="shared" si="16"/>
        <v>P7</v>
      </c>
      <c r="B132" s="93"/>
      <c r="C132" s="64">
        <f>SUMPRODUCT(($J$113:$J$122="P7")*($I$113:$I$122&lt;&gt;"")*($I$113:$I$122="WP1")*($O$113:$O$122))</f>
        <v>0</v>
      </c>
      <c r="D132" s="64">
        <f>SUMPRODUCT(($J$113:$J$122="P7")*($I$113:$I$122&lt;&gt;"")*($I$113:$I$122="WP2")*($O$113:$O$122))</f>
        <v>0</v>
      </c>
      <c r="E132" s="64">
        <f>SUMPRODUCT(($J$113:$J$122="P7")*($I$113:$I$122&lt;&gt;"")*($I$113:$I$122="WP3")*($O$113:$O$122))</f>
        <v>0</v>
      </c>
      <c r="F132" s="64">
        <f>SUMPRODUCT(($J$113:$J$122="P7")*($I$113:$I$122&lt;&gt;"")*($I$113:$I$122="WP4")*($O$113:$O$122))</f>
        <v>0</v>
      </c>
      <c r="G132" s="64">
        <f>SUMPRODUCT(($J$113:$J$122="P7")*($I$113:$I$122&lt;&gt;"")*($I$113:$I$122="WP5")*($O$113:$O$122))</f>
        <v>0</v>
      </c>
      <c r="H132" s="64">
        <f>SUMPRODUCT(($J$113:$J$122="P7")*($I$113:$I$122&lt;&gt;"")*($I$113:$I$122="WP6")*($O$113:$O$122))</f>
        <v>0</v>
      </c>
      <c r="I132" s="104">
        <f t="shared" si="17"/>
        <v>0</v>
      </c>
      <c r="J132" s="106"/>
      <c r="K132" s="106"/>
      <c r="L132" s="106"/>
      <c r="M132" s="106"/>
      <c r="N132" s="106"/>
      <c r="O132" s="106"/>
      <c r="P132" s="106"/>
      <c r="V132" s="293"/>
      <c r="W132" s="12"/>
      <c r="X132" s="30"/>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row>
    <row r="133" spans="1:260" ht="21.75" customHeight="1">
      <c r="A133" s="65" t="s">
        <v>33</v>
      </c>
      <c r="B133" s="66">
        <f>SUM(B$125:B$132)</f>
        <v>0</v>
      </c>
      <c r="C133" s="66">
        <f>SUM(C126:C132)</f>
        <v>0</v>
      </c>
      <c r="D133" s="66">
        <f t="shared" ref="D133:H133" si="18">SUM(D126:D132)</f>
        <v>0</v>
      </c>
      <c r="E133" s="66">
        <f t="shared" si="18"/>
        <v>0</v>
      </c>
      <c r="F133" s="66">
        <f t="shared" si="18"/>
        <v>0</v>
      </c>
      <c r="G133" s="66">
        <f t="shared" si="18"/>
        <v>0</v>
      </c>
      <c r="H133" s="66">
        <f t="shared" si="18"/>
        <v>0</v>
      </c>
      <c r="I133" s="66">
        <f>SUM(I125:I132)</f>
        <v>0</v>
      </c>
      <c r="J133" s="106"/>
      <c r="K133" s="106"/>
      <c r="L133" s="106"/>
      <c r="M133" s="106"/>
      <c r="N133" s="106"/>
      <c r="O133" s="106"/>
      <c r="P133" s="106"/>
      <c r="V133" s="293"/>
      <c r="W133" s="12"/>
      <c r="X133" s="30"/>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row>
    <row r="134" spans="1:260" ht="18.75" customHeight="1">
      <c r="A134" s="65" t="s">
        <v>54</v>
      </c>
      <c r="B134" s="94"/>
      <c r="C134" s="66">
        <f>SUMPRODUCT(($I$113:$I$122="WP1")*($K$113:$K$122&lt;&gt;"")*($K$113:$K$122="fuori area / outside the area")*($O$113:$O$122))</f>
        <v>0</v>
      </c>
      <c r="D134" s="66">
        <f>SUMPRODUCT(($I$113:$I$122="WP2")*($K$113:$K$122&lt;&gt;"")*($K$113:$K$122="fuori area / outside the area")*($O$113:$O$122))</f>
        <v>0</v>
      </c>
      <c r="E134" s="66">
        <f>SUMPRODUCT(($I$113:$I$122="WP3")*($K$113:$K$122&lt;&gt;"")*($K$113:$K$122="fuori area / outside the area")*($O$113:$O$122))</f>
        <v>0</v>
      </c>
      <c r="F134" s="66">
        <f>SUMPRODUCT(($I$113:$I$122="WP4")*($K$113:$K$122&lt;&gt;"")*($K$113:$K$122="fuori area / outside the area")*($O$113:$O$122))</f>
        <v>0</v>
      </c>
      <c r="G134" s="66">
        <f>SUMPRODUCT(($I$113:$I$122="WP5")*($K$113:$K$122&lt;&gt;"")*($K$113:$K$122="fuori area / outside the area")*($O$113:$O$122))</f>
        <v>0</v>
      </c>
      <c r="H134" s="66">
        <f>SUMPRODUCT(($I$113:$I$122="WP6")*($K$113:$K$122&lt;&gt;"")*($K$113:$K$122="fuori area / outside the area")*($O$113:$O$122))</f>
        <v>0</v>
      </c>
      <c r="I134" s="66">
        <f>SUM(C134:H134)</f>
        <v>0</v>
      </c>
      <c r="J134" s="106"/>
      <c r="K134" s="106"/>
      <c r="L134" s="106"/>
      <c r="M134" s="106"/>
      <c r="N134" s="106"/>
      <c r="O134" s="106"/>
      <c r="P134" s="106"/>
      <c r="Q134" s="106"/>
      <c r="R134" s="106"/>
      <c r="S134" s="31"/>
      <c r="T134" s="31"/>
      <c r="U134" s="31"/>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293"/>
      <c r="AY134" s="293"/>
      <c r="AZ134" s="293"/>
      <c r="BA134" s="293"/>
      <c r="BB134" s="293"/>
      <c r="BC134" s="293"/>
      <c r="BD134" s="293"/>
      <c r="BE134" s="293"/>
      <c r="BF134" s="293"/>
    </row>
    <row r="135" spans="1:260" s="12" customFormat="1" ht="32.25" customHeight="1">
      <c r="A135" s="65" t="s">
        <v>173</v>
      </c>
      <c r="B135" s="94"/>
      <c r="C135" s="66">
        <f>SUMPRODUCT(($I$113:$I$122="WP1")*($H$113:$H$122&lt;&gt;"")*($H$113:$H$122="SI/YES")*($O$113:$O$122))</f>
        <v>0</v>
      </c>
      <c r="D135" s="66">
        <f>SUMPRODUCT(($I$113:$I$122="WP2")*($H$113:$H$122&lt;&gt;"")*($H$113:$H$122="SI/YES")*($O$113:$O$122))</f>
        <v>0</v>
      </c>
      <c r="E135" s="66">
        <f>SUMPRODUCT(($I$113:$I$122="WP3")*($H$113:$H$122&lt;&gt;"")*($H$113:$H$122="SI/YES")*($O$113:$O$122))</f>
        <v>0</v>
      </c>
      <c r="F135" s="66">
        <f>SUMPRODUCT(($I$113:$I$122="WP4")*($H$113:$H$122&lt;&gt;"")*($H$113:$H$122="SI/YES")*($O$113:$O$122))</f>
        <v>0</v>
      </c>
      <c r="G135" s="66">
        <f>SUMPRODUCT(($I$113:$I$122="WP5")*($H$113:$H$122&lt;&gt;"")*($H$113:$H$122="SI/YES")*($O$113:$O$122))</f>
        <v>0</v>
      </c>
      <c r="H135" s="66">
        <f>SUMPRODUCT(($I$113:$I$122="WP6")*($H$113:$H$122&lt;&gt;"")*($H$113:$H$122="SI/YES")*($O$113:$O$122))</f>
        <v>0</v>
      </c>
      <c r="I135" s="102">
        <f>SUM(C135:H135)</f>
        <v>0</v>
      </c>
      <c r="J135" s="46"/>
      <c r="K135" s="46"/>
      <c r="L135" s="46"/>
      <c r="M135" s="46"/>
      <c r="N135" s="46"/>
      <c r="O135" s="46"/>
      <c r="P135" s="46"/>
      <c r="Q135" s="46"/>
      <c r="R135" s="46"/>
      <c r="S135" s="47"/>
      <c r="T135" s="47"/>
      <c r="U135" s="47"/>
      <c r="V135" s="47"/>
      <c r="W135" s="47"/>
      <c r="X135" s="47"/>
      <c r="Y135" s="47"/>
      <c r="Z135" s="47"/>
      <c r="AA135" s="47"/>
      <c r="AB135" s="47"/>
      <c r="AC135" s="47"/>
      <c r="AD135" s="47"/>
      <c r="AE135" s="47"/>
      <c r="AF135" s="47"/>
      <c r="AG135" s="47"/>
      <c r="AH135" s="47"/>
      <c r="AI135" s="47"/>
      <c r="AJ135" s="47"/>
      <c r="AK135" s="47"/>
      <c r="AL135" s="293"/>
      <c r="AM135" s="293"/>
      <c r="AN135" s="293"/>
      <c r="AO135" s="293"/>
      <c r="AP135" s="293"/>
      <c r="AQ135" s="293"/>
      <c r="AR135" s="47"/>
      <c r="AS135" s="47"/>
      <c r="AT135" s="47"/>
      <c r="AU135" s="47"/>
      <c r="AV135" s="47"/>
      <c r="AW135" s="47"/>
      <c r="AX135" s="47"/>
      <c r="AY135" s="47"/>
      <c r="AZ135" s="47"/>
      <c r="BA135" s="47"/>
      <c r="BB135" s="47"/>
      <c r="BC135" s="47"/>
      <c r="BD135" s="47"/>
      <c r="BE135" s="47"/>
      <c r="BF135" s="48"/>
    </row>
    <row r="136" spans="1:260" s="12" customFormat="1" ht="16.5" customHeight="1">
      <c r="A136" s="23"/>
      <c r="B136" s="14"/>
      <c r="C136" s="14"/>
      <c r="D136" s="14"/>
      <c r="E136" s="46"/>
      <c r="F136" s="46"/>
      <c r="G136" s="46"/>
      <c r="H136" s="46"/>
      <c r="I136" s="46"/>
      <c r="J136" s="46"/>
      <c r="K136" s="46"/>
      <c r="L136" s="46"/>
      <c r="M136" s="46"/>
      <c r="N136" s="46"/>
      <c r="O136" s="46"/>
      <c r="P136" s="46"/>
      <c r="Q136" s="46"/>
      <c r="R136" s="46"/>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8"/>
    </row>
    <row r="137" spans="1:260" ht="15" customHeight="1">
      <c r="A137" s="95" t="s">
        <v>141</v>
      </c>
      <c r="B137" s="21"/>
      <c r="C137" s="21"/>
      <c r="D137" s="21"/>
      <c r="E137" s="21"/>
      <c r="F137" s="21"/>
      <c r="G137" s="21"/>
      <c r="H137" s="21"/>
      <c r="I137" s="21"/>
      <c r="J137" s="21"/>
      <c r="K137" s="21"/>
      <c r="L137" s="21"/>
      <c r="M137" s="21"/>
      <c r="N137" s="21"/>
      <c r="O137" s="1"/>
      <c r="P137" s="1"/>
      <c r="Q137" s="1"/>
      <c r="R137" s="1"/>
    </row>
    <row r="138" spans="1:260" s="12" customFormat="1" ht="6" customHeight="1">
      <c r="A138" s="14"/>
      <c r="B138" s="14"/>
      <c r="C138" s="14"/>
      <c r="D138" s="14"/>
      <c r="E138" s="14"/>
      <c r="F138" s="14"/>
      <c r="G138" s="14"/>
      <c r="H138" s="14"/>
      <c r="I138" s="14"/>
      <c r="J138" s="14"/>
      <c r="K138" s="14"/>
      <c r="L138" s="14"/>
      <c r="M138" s="14"/>
      <c r="N138" s="14"/>
      <c r="O138" s="14"/>
      <c r="P138" s="14"/>
      <c r="Q138" s="14"/>
      <c r="R138" s="14"/>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c r="BD138" s="293"/>
      <c r="BE138" s="293"/>
      <c r="BF138" s="293"/>
    </row>
    <row r="139" spans="1:260" s="39" customFormat="1" ht="104.25" customHeight="1">
      <c r="A139" s="372" t="s">
        <v>214</v>
      </c>
      <c r="B139" s="372"/>
      <c r="C139" s="372"/>
      <c r="D139" s="372"/>
      <c r="E139" s="372"/>
      <c r="F139" s="372"/>
      <c r="G139" s="372"/>
      <c r="H139" s="372"/>
      <c r="I139" s="372"/>
      <c r="J139" s="372"/>
      <c r="K139" s="372"/>
      <c r="L139" s="372"/>
      <c r="M139" s="372"/>
      <c r="N139" s="372"/>
      <c r="O139" s="372"/>
      <c r="P139" s="106"/>
      <c r="Q139" s="298"/>
      <c r="R139" s="298"/>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IZ139" s="2"/>
    </row>
    <row r="140" spans="1:260" s="39" customFormat="1" ht="10.5" customHeight="1">
      <c r="A140" s="374"/>
      <c r="B140" s="374"/>
      <c r="C140" s="374"/>
      <c r="D140" s="374"/>
      <c r="E140" s="374"/>
      <c r="F140" s="374"/>
      <c r="G140" s="374"/>
      <c r="H140" s="374"/>
      <c r="I140" s="374"/>
      <c r="J140" s="374"/>
      <c r="K140" s="374"/>
      <c r="L140" s="374"/>
      <c r="M140" s="374"/>
      <c r="N140" s="374"/>
      <c r="O140" s="374"/>
      <c r="P140" s="106"/>
      <c r="Q140" s="106"/>
      <c r="R140" s="296"/>
      <c r="IZ140" s="2"/>
    </row>
    <row r="141" spans="1:260" ht="18.75" customHeight="1">
      <c r="A141" s="361" t="s">
        <v>79</v>
      </c>
      <c r="B141" s="361" t="s">
        <v>28</v>
      </c>
      <c r="C141" s="361"/>
      <c r="D141" s="361"/>
      <c r="E141" s="362" t="s">
        <v>142</v>
      </c>
      <c r="F141" s="362"/>
      <c r="G141" s="362" t="s">
        <v>31</v>
      </c>
      <c r="H141" s="363" t="s">
        <v>139</v>
      </c>
      <c r="I141" s="363"/>
      <c r="J141" s="363"/>
      <c r="K141" s="363"/>
      <c r="L141" s="363"/>
      <c r="M141" s="363"/>
      <c r="N141" s="363"/>
      <c r="O141" s="363"/>
      <c r="P141" s="106"/>
      <c r="Q141" s="106"/>
      <c r="R141" s="114"/>
      <c r="S141" s="24"/>
      <c r="T141" s="24"/>
      <c r="U141" s="24"/>
      <c r="V141" s="360"/>
      <c r="W141" s="360"/>
      <c r="X141" s="360"/>
      <c r="Y141" s="360"/>
      <c r="Z141" s="360"/>
      <c r="AA141" s="360"/>
      <c r="AB141" s="360"/>
      <c r="AC141" s="360"/>
      <c r="AD141" s="360"/>
      <c r="AE141" s="360"/>
      <c r="AF141" s="360"/>
      <c r="AG141" s="360"/>
      <c r="AH141" s="360"/>
      <c r="AI141" s="360"/>
      <c r="AJ141" s="360"/>
      <c r="AK141" s="360"/>
      <c r="AL141" s="360"/>
      <c r="AM141" s="360"/>
      <c r="AN141" s="360"/>
      <c r="AO141" s="360"/>
      <c r="AP141" s="360"/>
      <c r="AQ141" s="360"/>
      <c r="AR141" s="360"/>
      <c r="AS141" s="360"/>
      <c r="AT141" s="360"/>
      <c r="AU141" s="360"/>
      <c r="AV141" s="360"/>
      <c r="AW141" s="360"/>
      <c r="AX141" s="360"/>
      <c r="AY141" s="360"/>
      <c r="AZ141" s="360"/>
      <c r="BA141" s="360"/>
      <c r="BB141" s="360"/>
      <c r="BC141" s="360"/>
      <c r="BD141" s="360"/>
      <c r="BE141" s="360"/>
      <c r="BF141" s="360"/>
    </row>
    <row r="142" spans="1:260" ht="70.5" customHeight="1">
      <c r="A142" s="361"/>
      <c r="B142" s="361"/>
      <c r="C142" s="361"/>
      <c r="D142" s="361"/>
      <c r="E142" s="362"/>
      <c r="F142" s="362"/>
      <c r="G142" s="362"/>
      <c r="H142" s="297" t="s">
        <v>156</v>
      </c>
      <c r="I142" s="302" t="s">
        <v>123</v>
      </c>
      <c r="J142" s="295" t="s">
        <v>140</v>
      </c>
      <c r="K142" s="295" t="s">
        <v>32</v>
      </c>
      <c r="L142" s="302" t="s">
        <v>134</v>
      </c>
      <c r="M142" s="302" t="s">
        <v>135</v>
      </c>
      <c r="N142" s="302" t="s">
        <v>136</v>
      </c>
      <c r="O142" s="294" t="s">
        <v>126</v>
      </c>
      <c r="P142" s="106"/>
      <c r="Q142" s="106"/>
      <c r="R142" s="115"/>
      <c r="S142" s="25"/>
      <c r="V142" s="293"/>
      <c r="W142" s="25"/>
      <c r="X142" s="25"/>
      <c r="Y142" s="25"/>
      <c r="Z142" s="293"/>
      <c r="AA142" s="25"/>
      <c r="AB142" s="25"/>
      <c r="AC142" s="25"/>
      <c r="AD142" s="293"/>
      <c r="AE142" s="25"/>
      <c r="AF142" s="25"/>
      <c r="AG142" s="25"/>
      <c r="AH142" s="293"/>
      <c r="AI142" s="25"/>
      <c r="AJ142" s="25"/>
      <c r="AK142" s="25"/>
      <c r="AL142" s="293"/>
      <c r="AM142" s="25"/>
      <c r="AN142" s="25"/>
      <c r="AO142" s="25"/>
      <c r="AP142" s="293"/>
      <c r="AQ142" s="25"/>
      <c r="AR142" s="25"/>
      <c r="AS142" s="25"/>
      <c r="AT142" s="293"/>
      <c r="AU142" s="25"/>
      <c r="AV142" s="25"/>
      <c r="AW142" s="25"/>
      <c r="AX142" s="293"/>
      <c r="AY142" s="25"/>
      <c r="AZ142" s="25"/>
      <c r="BA142" s="25"/>
      <c r="BB142" s="293"/>
      <c r="BC142" s="25"/>
      <c r="BD142" s="25"/>
      <c r="BE142" s="25"/>
      <c r="BF142" s="360"/>
    </row>
    <row r="143" spans="1:260" ht="15" customHeight="1">
      <c r="A143" s="361"/>
      <c r="B143" s="359"/>
      <c r="C143" s="359"/>
      <c r="D143" s="359"/>
      <c r="E143" s="359"/>
      <c r="F143" s="359"/>
      <c r="G143" s="309"/>
      <c r="H143" s="305"/>
      <c r="I143" s="305"/>
      <c r="J143" s="305"/>
      <c r="K143" s="305"/>
      <c r="L143" s="305"/>
      <c r="M143" s="305"/>
      <c r="N143" s="306"/>
      <c r="O143" s="286">
        <f t="shared" ref="O143:O152" si="19">M143*N143</f>
        <v>0</v>
      </c>
      <c r="P143" s="106"/>
      <c r="Q143" s="106"/>
      <c r="R143" s="116"/>
      <c r="S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row>
    <row r="144" spans="1:260" ht="12.75" customHeight="1">
      <c r="A144" s="361"/>
      <c r="B144" s="359"/>
      <c r="C144" s="359"/>
      <c r="D144" s="359"/>
      <c r="E144" s="359"/>
      <c r="F144" s="359"/>
      <c r="G144" s="309"/>
      <c r="H144" s="305"/>
      <c r="I144" s="305"/>
      <c r="J144" s="305"/>
      <c r="K144" s="305"/>
      <c r="L144" s="305"/>
      <c r="M144" s="305"/>
      <c r="N144" s="306"/>
      <c r="O144" s="286">
        <f t="shared" si="19"/>
        <v>0</v>
      </c>
      <c r="P144" s="106"/>
      <c r="Q144" s="106"/>
      <c r="R144" s="116"/>
      <c r="S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row>
    <row r="145" spans="1:58" ht="15" customHeight="1">
      <c r="A145" s="361"/>
      <c r="B145" s="359"/>
      <c r="C145" s="359"/>
      <c r="D145" s="359"/>
      <c r="E145" s="359"/>
      <c r="F145" s="359"/>
      <c r="G145" s="309"/>
      <c r="H145" s="305"/>
      <c r="I145" s="305"/>
      <c r="J145" s="305"/>
      <c r="K145" s="305"/>
      <c r="L145" s="305"/>
      <c r="M145" s="305"/>
      <c r="N145" s="306"/>
      <c r="O145" s="286">
        <f t="shared" si="19"/>
        <v>0</v>
      </c>
      <c r="P145" s="106"/>
      <c r="Q145" s="106"/>
      <c r="R145" s="116"/>
      <c r="S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row>
    <row r="146" spans="1:58" ht="15" customHeight="1">
      <c r="A146" s="361"/>
      <c r="B146" s="359"/>
      <c r="C146" s="359"/>
      <c r="D146" s="359"/>
      <c r="E146" s="359"/>
      <c r="F146" s="359"/>
      <c r="G146" s="309"/>
      <c r="H146" s="305"/>
      <c r="I146" s="305"/>
      <c r="J146" s="305"/>
      <c r="K146" s="305"/>
      <c r="L146" s="305"/>
      <c r="M146" s="305"/>
      <c r="N146" s="306"/>
      <c r="O146" s="286">
        <f t="shared" si="19"/>
        <v>0</v>
      </c>
      <c r="P146" s="106"/>
      <c r="Q146" s="106"/>
      <c r="R146" s="116"/>
      <c r="S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row>
    <row r="147" spans="1:58" ht="15" customHeight="1">
      <c r="A147" s="361"/>
      <c r="B147" s="359"/>
      <c r="C147" s="359"/>
      <c r="D147" s="359"/>
      <c r="E147" s="359"/>
      <c r="F147" s="359"/>
      <c r="G147" s="309"/>
      <c r="H147" s="305"/>
      <c r="I147" s="305"/>
      <c r="J147" s="305"/>
      <c r="K147" s="305"/>
      <c r="L147" s="305"/>
      <c r="M147" s="305"/>
      <c r="N147" s="306"/>
      <c r="O147" s="286">
        <f t="shared" si="19"/>
        <v>0</v>
      </c>
      <c r="P147" s="106"/>
      <c r="Q147" s="106"/>
      <c r="R147" s="116"/>
      <c r="S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row>
    <row r="148" spans="1:58" ht="15" customHeight="1">
      <c r="A148" s="361"/>
      <c r="B148" s="359"/>
      <c r="C148" s="359"/>
      <c r="D148" s="359"/>
      <c r="E148" s="359"/>
      <c r="F148" s="359"/>
      <c r="G148" s="309"/>
      <c r="H148" s="305"/>
      <c r="I148" s="305"/>
      <c r="J148" s="305"/>
      <c r="K148" s="305"/>
      <c r="L148" s="305"/>
      <c r="M148" s="305"/>
      <c r="N148" s="306"/>
      <c r="O148" s="286">
        <f t="shared" si="19"/>
        <v>0</v>
      </c>
      <c r="P148" s="106"/>
      <c r="Q148" s="106"/>
      <c r="R148" s="116"/>
      <c r="S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row>
    <row r="149" spans="1:58" ht="15" customHeight="1">
      <c r="A149" s="361"/>
      <c r="B149" s="359"/>
      <c r="C149" s="359"/>
      <c r="D149" s="359"/>
      <c r="E149" s="359"/>
      <c r="F149" s="359"/>
      <c r="G149" s="309"/>
      <c r="H149" s="305"/>
      <c r="I149" s="305"/>
      <c r="J149" s="305"/>
      <c r="K149" s="305"/>
      <c r="L149" s="305"/>
      <c r="M149" s="305"/>
      <c r="N149" s="306"/>
      <c r="O149" s="286">
        <f t="shared" si="19"/>
        <v>0</v>
      </c>
      <c r="P149" s="106"/>
      <c r="Q149" s="106"/>
      <c r="R149" s="116"/>
      <c r="S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row>
    <row r="150" spans="1:58" ht="15" customHeight="1">
      <c r="A150" s="361"/>
      <c r="B150" s="359"/>
      <c r="C150" s="359"/>
      <c r="D150" s="359"/>
      <c r="E150" s="359"/>
      <c r="F150" s="359"/>
      <c r="G150" s="309"/>
      <c r="H150" s="305"/>
      <c r="I150" s="305"/>
      <c r="J150" s="305"/>
      <c r="K150" s="305"/>
      <c r="L150" s="305"/>
      <c r="M150" s="305"/>
      <c r="N150" s="306"/>
      <c r="O150" s="286">
        <f t="shared" si="19"/>
        <v>0</v>
      </c>
      <c r="P150" s="106"/>
      <c r="Q150" s="106"/>
      <c r="R150" s="116"/>
      <c r="S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row>
    <row r="151" spans="1:58" ht="15" customHeight="1">
      <c r="A151" s="361"/>
      <c r="B151" s="359"/>
      <c r="C151" s="359"/>
      <c r="D151" s="359"/>
      <c r="E151" s="359"/>
      <c r="F151" s="359"/>
      <c r="G151" s="309"/>
      <c r="H151" s="305"/>
      <c r="I151" s="305"/>
      <c r="J151" s="305"/>
      <c r="K151" s="305"/>
      <c r="L151" s="305"/>
      <c r="M151" s="305"/>
      <c r="N151" s="306"/>
      <c r="O151" s="286">
        <f t="shared" si="19"/>
        <v>0</v>
      </c>
      <c r="P151" s="106"/>
      <c r="Q151" s="106"/>
      <c r="R151" s="116"/>
      <c r="S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row>
    <row r="152" spans="1:58" ht="15" customHeight="1">
      <c r="A152" s="361"/>
      <c r="B152" s="359"/>
      <c r="C152" s="359"/>
      <c r="D152" s="359"/>
      <c r="E152" s="359"/>
      <c r="F152" s="359"/>
      <c r="G152" s="309"/>
      <c r="H152" s="305"/>
      <c r="I152" s="305"/>
      <c r="J152" s="305"/>
      <c r="K152" s="305"/>
      <c r="L152" s="305"/>
      <c r="M152" s="305"/>
      <c r="N152" s="306"/>
      <c r="O152" s="286">
        <f t="shared" si="19"/>
        <v>0</v>
      </c>
      <c r="P152" s="106"/>
      <c r="Q152" s="106"/>
      <c r="R152" s="116"/>
      <c r="S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row>
    <row r="153" spans="1:58">
      <c r="A153" s="65" t="s">
        <v>33</v>
      </c>
      <c r="B153" s="287"/>
      <c r="C153" s="287"/>
      <c r="D153" s="287"/>
      <c r="E153" s="287"/>
      <c r="F153" s="287"/>
      <c r="G153" s="287"/>
      <c r="H153" s="281"/>
      <c r="I153" s="287"/>
      <c r="J153" s="287"/>
      <c r="K153" s="287"/>
      <c r="L153" s="287"/>
      <c r="M153" s="287"/>
      <c r="N153" s="287"/>
      <c r="O153" s="284">
        <f>SUM(O143:O152)</f>
        <v>0</v>
      </c>
      <c r="P153" s="106"/>
      <c r="Q153" s="106"/>
      <c r="R153" s="113"/>
      <c r="S153" s="28"/>
      <c r="T153" s="27"/>
      <c r="U153" s="27"/>
      <c r="V153" s="28"/>
      <c r="W153" s="27"/>
      <c r="X153" s="27"/>
      <c r="Y153" s="28"/>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row>
    <row r="154" spans="1:58" ht="76.5" customHeight="1">
      <c r="A154" s="63"/>
      <c r="B154" s="294" t="str">
        <f t="shared" ref="B154:H154" si="20">B60</f>
        <v>WP0</v>
      </c>
      <c r="C154" s="294" t="str">
        <f t="shared" si="20"/>
        <v>WP1</v>
      </c>
      <c r="D154" s="294" t="str">
        <f t="shared" si="20"/>
        <v>WP2</v>
      </c>
      <c r="E154" s="294" t="str">
        <f t="shared" si="20"/>
        <v>WP3</v>
      </c>
      <c r="F154" s="294" t="str">
        <f t="shared" si="20"/>
        <v>WP4</v>
      </c>
      <c r="G154" s="294" t="str">
        <f t="shared" si="20"/>
        <v>WP5</v>
      </c>
      <c r="H154" s="294" t="str">
        <f t="shared" si="20"/>
        <v>WP6</v>
      </c>
      <c r="I154" s="294" t="s">
        <v>33</v>
      </c>
      <c r="J154" s="106"/>
      <c r="K154" s="106"/>
      <c r="L154" s="106"/>
      <c r="M154" s="106"/>
      <c r="N154" s="106"/>
      <c r="O154" s="106"/>
      <c r="P154" s="106"/>
      <c r="Q154" s="106"/>
      <c r="R154" s="106"/>
      <c r="V154" s="293"/>
      <c r="W154" s="12"/>
      <c r="X154" s="24"/>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row>
    <row r="155" spans="1:58" ht="13.5" customHeight="1">
      <c r="A155" s="294" t="str">
        <f t="shared" ref="A155:A162" si="21">A61</f>
        <v>P0</v>
      </c>
      <c r="B155" s="64">
        <f>SUMPRODUCT(($J$143:$J$152="P0")*($I$143:$I$152&lt;&gt;"")*($I$143:$I$152="WP0")*($O$143:$O$152))</f>
        <v>0</v>
      </c>
      <c r="C155" s="93"/>
      <c r="D155" s="93"/>
      <c r="E155" s="93"/>
      <c r="F155" s="93"/>
      <c r="G155" s="93"/>
      <c r="H155" s="93"/>
      <c r="I155" s="104">
        <f>B155</f>
        <v>0</v>
      </c>
      <c r="J155" s="106"/>
      <c r="K155" s="106"/>
      <c r="L155" s="106"/>
      <c r="M155" s="106"/>
      <c r="N155" s="106"/>
      <c r="O155" s="106"/>
      <c r="P155" s="106"/>
      <c r="Q155" s="106"/>
      <c r="R155" s="106"/>
      <c r="V155" s="293"/>
      <c r="W155" s="12"/>
      <c r="X155" s="30"/>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row>
    <row r="156" spans="1:58" ht="13.5" customHeight="1">
      <c r="A156" s="294" t="str">
        <f t="shared" si="21"/>
        <v>P1</v>
      </c>
      <c r="B156" s="93"/>
      <c r="C156" s="64">
        <f>SUMPRODUCT(($J$143:$J$152="P1")*($I$143:$I$152&lt;&gt;"")*($I$143:$I$152="WP1")*($O$143:$O$152))</f>
        <v>0</v>
      </c>
      <c r="D156" s="64">
        <f>SUMPRODUCT(($J$143:$J$152="P1")*($I$143:$I$152&lt;&gt;"")*($I$143:$I$152="WP2")*($O$143:$O$152))</f>
        <v>0</v>
      </c>
      <c r="E156" s="64">
        <f>SUMPRODUCT(($J$143:$J$152="P1")*($I$143:$I$152&lt;&gt;"")*($I$143:$I$152="WP3")*($O$143:$O$152))</f>
        <v>0</v>
      </c>
      <c r="F156" s="64">
        <f>SUMPRODUCT(($J$143:$J$152="P1")*($I$143:$I$152&lt;&gt;"")*($I$143:$I$152="WP4")*($O$143:$O$152))</f>
        <v>0</v>
      </c>
      <c r="G156" s="64">
        <f>SUMPRODUCT(($J$143:$J$152="P1")*($I$143:$I$152&lt;&gt;"")*($I$143:$I$152="WP5")*($O$143:$O$152))</f>
        <v>0</v>
      </c>
      <c r="H156" s="64">
        <f>SUMPRODUCT(($J$143:$J$152="P1")*($I$143:$I$152&lt;&gt;"")*($I$143:$I$152="WP6")*($O$143:$O$152))</f>
        <v>0</v>
      </c>
      <c r="I156" s="104">
        <f>SUM(C156:H156)</f>
        <v>0</v>
      </c>
      <c r="J156" s="106"/>
      <c r="K156" s="106"/>
      <c r="L156" s="106"/>
      <c r="M156" s="106"/>
      <c r="N156" s="106"/>
      <c r="O156" s="106"/>
      <c r="P156" s="106"/>
      <c r="Q156" s="106"/>
      <c r="R156" s="106"/>
      <c r="V156" s="293"/>
      <c r="W156" s="12"/>
      <c r="X156" s="30"/>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row>
    <row r="157" spans="1:58" ht="13.5" customHeight="1">
      <c r="A157" s="294" t="str">
        <f t="shared" si="21"/>
        <v>P2</v>
      </c>
      <c r="B157" s="93"/>
      <c r="C157" s="64">
        <f>SUMPRODUCT(($J$143:$J$152="P2")*($I$143:$I$152&lt;&gt;"")*($I$143:$I$152="WP1")*($O$143:$O$152))</f>
        <v>0</v>
      </c>
      <c r="D157" s="64">
        <f>SUMPRODUCT(($J$143:$J$152="P2")*($I$143:$I$152&lt;&gt;"")*($I$143:$I$152="WP2")*($O$143:$O$152))</f>
        <v>0</v>
      </c>
      <c r="E157" s="64">
        <f>SUMPRODUCT(($J$143:$J$152="P2")*($I$143:$I$152&lt;&gt;"")*($I$143:$I$152="WP3")*($O$143:$O$152))</f>
        <v>0</v>
      </c>
      <c r="F157" s="64">
        <f>SUMPRODUCT(($J$143:$J$152="P2")*($I$143:$I$152&lt;&gt;"")*($I$143:$I$152="WP4")*($O$143:$O$152))</f>
        <v>0</v>
      </c>
      <c r="G157" s="64">
        <f>SUMPRODUCT(($J$143:$J$152="P2")*($I$143:$I$152&lt;&gt;"")*($I$143:$I$152="WP5")*($O$143:$O$152))</f>
        <v>0</v>
      </c>
      <c r="H157" s="64">
        <f>SUMPRODUCT(($J$143:$J$152="P2")*($I$143:$I$152&lt;&gt;"")*($I$143:$I$152="WP6")*($O$143:$O$152))</f>
        <v>0</v>
      </c>
      <c r="I157" s="104">
        <f t="shared" ref="I157:I162" si="22">SUM(C157:H157)</f>
        <v>0</v>
      </c>
      <c r="J157" s="106"/>
      <c r="K157" s="106"/>
      <c r="L157" s="106"/>
      <c r="M157" s="106"/>
      <c r="N157" s="358" t="str">
        <f>IF(I163=O153,"OK","ERRORE - Seleziona una delle opzioni WP e/o Periodo per ogni voce di spesa / ERROR -  Select one of the option WP and/or Period per each single budget line!")</f>
        <v>OK</v>
      </c>
      <c r="O157" s="358"/>
      <c r="P157" s="106"/>
      <c r="Q157" s="106"/>
      <c r="R157" s="106"/>
      <c r="V157" s="293"/>
      <c r="W157" s="12"/>
      <c r="X157" s="30"/>
      <c r="Y157" s="293"/>
      <c r="Z157" s="293"/>
      <c r="AA157" s="293"/>
      <c r="AB157" s="293"/>
      <c r="AC157" s="293"/>
      <c r="AD157" s="293"/>
      <c r="AE157" s="293"/>
      <c r="AF157" s="293"/>
      <c r="AG157" s="293"/>
      <c r="AH157" s="293"/>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row>
    <row r="158" spans="1:58" ht="13.5" customHeight="1">
      <c r="A158" s="294" t="str">
        <f t="shared" si="21"/>
        <v>P3</v>
      </c>
      <c r="B158" s="93"/>
      <c r="C158" s="64">
        <f>SUMPRODUCT(($J$143:$J$152="P3")*($I$143:$I$152&lt;&gt;"")*($I$143:$I$152="WP1")*($O$143:$O$152))</f>
        <v>0</v>
      </c>
      <c r="D158" s="64">
        <f>SUMPRODUCT(($J$143:$J$152="P3")*($I$143:$I$152&lt;&gt;"")*($I$143:$I$152="WP2")*($O$143:$O$152))</f>
        <v>0</v>
      </c>
      <c r="E158" s="64">
        <f>SUMPRODUCT(($J$143:$J$152="P3")*($I$143:$I$152&lt;&gt;"")*($I$143:$I$152="WP3")*($O$143:$O$152))</f>
        <v>0</v>
      </c>
      <c r="F158" s="64">
        <f>SUMPRODUCT(($J$143:$J$152="P3")*($I$143:$I$152&lt;&gt;"")*($I$143:$I$152="WP4")*($O$143:$O$152))</f>
        <v>0</v>
      </c>
      <c r="G158" s="64">
        <f>SUMPRODUCT(($J$143:$J$152="P3")*($I$143:$I$152&lt;&gt;"")*($I$143:$I$152="WP5")*($O$143:$O$152))</f>
        <v>0</v>
      </c>
      <c r="H158" s="64">
        <f>SUMPRODUCT(($J$143:$J$152="P3")*($I$143:$I$152&lt;&gt;"")*($I$143:$I$152="WP6")*($O$143:$O$152))</f>
        <v>0</v>
      </c>
      <c r="I158" s="104">
        <f t="shared" si="22"/>
        <v>0</v>
      </c>
      <c r="J158" s="106"/>
      <c r="K158" s="106"/>
      <c r="L158" s="106"/>
      <c r="M158" s="106"/>
      <c r="N158" s="358"/>
      <c r="O158" s="358"/>
      <c r="P158" s="106"/>
      <c r="Q158" s="106"/>
      <c r="R158" s="106"/>
      <c r="V158" s="293"/>
      <c r="W158" s="12"/>
      <c r="X158" s="30"/>
      <c r="Y158" s="293"/>
      <c r="Z158" s="293"/>
      <c r="AA158" s="293"/>
      <c r="AB158" s="293"/>
      <c r="AC158" s="293"/>
      <c r="AD158" s="293"/>
      <c r="AE158" s="293"/>
      <c r="AF158" s="293"/>
      <c r="AG158" s="293"/>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row>
    <row r="159" spans="1:58" ht="13.5" customHeight="1">
      <c r="A159" s="294" t="str">
        <f t="shared" si="21"/>
        <v>P4</v>
      </c>
      <c r="B159" s="93"/>
      <c r="C159" s="64">
        <f>SUMPRODUCT(($J$143:$J$152="P4")*($I$143:$I$152&lt;&gt;"")*($I$143:$I$152="WP1")*($O$143:$O$152))</f>
        <v>0</v>
      </c>
      <c r="D159" s="64">
        <f>SUMPRODUCT(($J$143:$J$152="P4")*($I$143:$I$152&lt;&gt;"")*($I$143:$I$152="WP2")*($O$143:$O$152))</f>
        <v>0</v>
      </c>
      <c r="E159" s="64">
        <f>SUMPRODUCT(($J$143:$J$152="P4")*($I$143:$I$152&lt;&gt;"")*($I$143:$I$152="WP3")*($O$143:$O$152))</f>
        <v>0</v>
      </c>
      <c r="F159" s="64">
        <f>SUMPRODUCT(($J$143:$J$152="P4")*($I$143:$I$152&lt;&gt;"")*($I$143:$I$152="WP4")*($O$143:$O$152))</f>
        <v>0</v>
      </c>
      <c r="G159" s="64">
        <f>SUMPRODUCT(($J$143:$J$152="P4")*($I$143:$I$152&lt;&gt;"")*($I$143:$I$152="WP5")*($O$143:$O$152))</f>
        <v>0</v>
      </c>
      <c r="H159" s="64">
        <f>SUMPRODUCT(($J$143:$J$152="P4")*($I$143:$I$152&lt;&gt;"")*($I$143:$I$152="WP6")*($O$143:$O$152))</f>
        <v>0</v>
      </c>
      <c r="I159" s="104">
        <f t="shared" si="22"/>
        <v>0</v>
      </c>
      <c r="J159" s="106"/>
      <c r="K159" s="106"/>
      <c r="L159" s="106"/>
      <c r="M159" s="106"/>
      <c r="N159" s="358"/>
      <c r="O159" s="358"/>
      <c r="P159" s="106"/>
      <c r="Q159" s="106"/>
      <c r="R159" s="106"/>
      <c r="V159" s="293"/>
      <c r="W159" s="12"/>
      <c r="X159" s="30"/>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row>
    <row r="160" spans="1:58" ht="13.5" customHeight="1">
      <c r="A160" s="294" t="str">
        <f t="shared" si="21"/>
        <v>P5</v>
      </c>
      <c r="B160" s="93"/>
      <c r="C160" s="64">
        <f>SUMPRODUCT(($J$143:$J$152="P5")*($I$143:$I$152&lt;&gt;"")*($I$143:$I$152="WP1")*($O$143:$O$152))</f>
        <v>0</v>
      </c>
      <c r="D160" s="64">
        <f>SUMPRODUCT(($J$143:$J$152="P5")*($I$143:$I$152&lt;&gt;"")*($I$143:$I$152="WP2")*($O$143:$O$152))</f>
        <v>0</v>
      </c>
      <c r="E160" s="64">
        <f>SUMPRODUCT(($J$143:$J$152="P5")*($I$143:$I$152&lt;&gt;"")*($I$143:$I$152="WP3")*($O$143:$O$152))</f>
        <v>0</v>
      </c>
      <c r="F160" s="64">
        <f>SUMPRODUCT(($J$143:$J$152="P5")*($I$143:$I$152&lt;&gt;"")*($I$143:$I$152="WP4")*($O$143:$O$152))</f>
        <v>0</v>
      </c>
      <c r="G160" s="64">
        <f>SUMPRODUCT(($J$143:$J$152="P5")*($I$143:$I$152&lt;&gt;"")*($I$143:$I$152="WP5")*($O$143:$O$152))</f>
        <v>0</v>
      </c>
      <c r="H160" s="64">
        <f>SUMPRODUCT(($J$143:$J$152="P5")*($I$143:$I$152&lt;&gt;"")*($I$143:$I$152="WP6")*($O$143:$O$152))</f>
        <v>0</v>
      </c>
      <c r="I160" s="104">
        <f t="shared" si="22"/>
        <v>0</v>
      </c>
      <c r="J160" s="106"/>
      <c r="K160" s="106"/>
      <c r="L160" s="106"/>
      <c r="M160" s="106"/>
      <c r="N160" s="358"/>
      <c r="O160" s="358"/>
      <c r="P160" s="106"/>
      <c r="Q160" s="106"/>
      <c r="R160" s="106"/>
      <c r="V160" s="293"/>
      <c r="W160" s="12"/>
      <c r="X160" s="30"/>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row>
    <row r="161" spans="1:260" ht="13.5" customHeight="1">
      <c r="A161" s="294" t="str">
        <f t="shared" si="21"/>
        <v>P6</v>
      </c>
      <c r="B161" s="93"/>
      <c r="C161" s="64">
        <f>SUMPRODUCT(($J$143:$J$152="P6")*($I$143:$I$152&lt;&gt;"")*($I$143:$I$152="WP1")*($O$143:$O$152))</f>
        <v>0</v>
      </c>
      <c r="D161" s="64">
        <f>SUMPRODUCT(($J$143:$J$152="P6")*($I$143:$I$152&lt;&gt;"")*($I$143:$I$152="WP2")*($O$143:$O$152))</f>
        <v>0</v>
      </c>
      <c r="E161" s="64">
        <f>SUMPRODUCT(($J$143:$J$152="P6")*($I$143:$I$152&lt;&gt;"")*($I$143:$I$152="WP3")*($O$143:$O$152))</f>
        <v>0</v>
      </c>
      <c r="F161" s="64">
        <f>SUMPRODUCT(($J$143:$J$152="P6")*($I$143:$I$152&lt;&gt;"")*($I$143:$I$152="WP4")*($O$143:$O$152))</f>
        <v>0</v>
      </c>
      <c r="G161" s="64">
        <f>SUMPRODUCT(($J$143:$J$152="P6")*($I$143:$I$152&lt;&gt;"")*($I$143:$I$152="WP5")*($O$143:$O$152))</f>
        <v>0</v>
      </c>
      <c r="H161" s="64">
        <f>SUMPRODUCT(($J$143:$J$152="P6")*($I$143:$I$152&lt;&gt;"")*($I$143:$I$152="WP6")*($O$143:$O$152))</f>
        <v>0</v>
      </c>
      <c r="I161" s="104">
        <f t="shared" si="22"/>
        <v>0</v>
      </c>
      <c r="J161" s="106"/>
      <c r="K161" s="106"/>
      <c r="L161" s="106"/>
      <c r="M161" s="106"/>
      <c r="N161" s="358"/>
      <c r="O161" s="358"/>
      <c r="P161" s="106"/>
      <c r="Q161" s="106"/>
      <c r="R161" s="106"/>
      <c r="V161" s="293"/>
      <c r="W161" s="12"/>
      <c r="X161" s="30"/>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row>
    <row r="162" spans="1:260" ht="13.5" customHeight="1">
      <c r="A162" s="294" t="str">
        <f t="shared" si="21"/>
        <v>P7</v>
      </c>
      <c r="B162" s="93"/>
      <c r="C162" s="64">
        <f>SUMPRODUCT(($J$143:$J$152="P7")*($I$143:$I$152&lt;&gt;"")*($I$143:$I$152="WP1")*($O$143:$O$152))</f>
        <v>0</v>
      </c>
      <c r="D162" s="64">
        <f>SUMPRODUCT(($J$143:$J$152="P7")*($I$143:$I$152&lt;&gt;"")*($I$143:$I$152="WP2")*($O$143:$O$152))</f>
        <v>0</v>
      </c>
      <c r="E162" s="64">
        <f>SUMPRODUCT(($J$143:$J$152="P7")*($I$143:$I$152&lt;&gt;"")*($I$143:$I$152="WP3")*($O$143:$O$152))</f>
        <v>0</v>
      </c>
      <c r="F162" s="64">
        <f>SUMPRODUCT(($J$143:$J$152="P7")*($I$143:$I$152&lt;&gt;"")*($I$143:$I$152="WP4")*($O$143:$O$152))</f>
        <v>0</v>
      </c>
      <c r="G162" s="64">
        <f>SUMPRODUCT(($J$143:$J$152="P7")*($I$143:$I$152&lt;&gt;"")*($I$143:$I$152="WP5")*($O$143:$O$152))</f>
        <v>0</v>
      </c>
      <c r="H162" s="64">
        <f>SUMPRODUCT(($J$143:$J$152="P7")*($I$143:$I$152&lt;&gt;"")*($I$143:$I$152="WP6")*($O$143:$O$152))</f>
        <v>0</v>
      </c>
      <c r="I162" s="104">
        <f t="shared" si="22"/>
        <v>0</v>
      </c>
      <c r="J162" s="106"/>
      <c r="K162" s="106"/>
      <c r="L162" s="106"/>
      <c r="M162" s="106"/>
      <c r="N162" s="358"/>
      <c r="O162" s="358"/>
      <c r="P162" s="106"/>
      <c r="Q162" s="106"/>
      <c r="R162" s="106"/>
      <c r="V162" s="293"/>
      <c r="W162" s="12"/>
      <c r="X162" s="30"/>
      <c r="Y162" s="293"/>
      <c r="Z162" s="293"/>
      <c r="AA162" s="293"/>
      <c r="AB162" s="293"/>
      <c r="AC162" s="293"/>
      <c r="AD162" s="293"/>
      <c r="AE162" s="293"/>
      <c r="AF162" s="293"/>
      <c r="AG162" s="293"/>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c r="BD162" s="293"/>
      <c r="BE162" s="293"/>
      <c r="BF162" s="293"/>
    </row>
    <row r="163" spans="1:260" ht="13.5" customHeight="1">
      <c r="A163" s="65" t="s">
        <v>33</v>
      </c>
      <c r="B163" s="66">
        <f>SUM(B$155:B$162)</f>
        <v>0</v>
      </c>
      <c r="C163" s="66">
        <f t="shared" ref="C163:G163" si="23">SUM(C$155:C$162)</f>
        <v>0</v>
      </c>
      <c r="D163" s="66">
        <f t="shared" si="23"/>
        <v>0</v>
      </c>
      <c r="E163" s="66">
        <f t="shared" si="23"/>
        <v>0</v>
      </c>
      <c r="F163" s="66">
        <f t="shared" si="23"/>
        <v>0</v>
      </c>
      <c r="G163" s="66">
        <f t="shared" si="23"/>
        <v>0</v>
      </c>
      <c r="H163" s="66">
        <f>SUM(H$155:H$162)</f>
        <v>0</v>
      </c>
      <c r="I163" s="102">
        <f>SUM(I155:I162)</f>
        <v>0</v>
      </c>
      <c r="J163" s="106"/>
      <c r="K163" s="106"/>
      <c r="L163" s="106"/>
      <c r="M163" s="106"/>
      <c r="N163" s="358"/>
      <c r="O163" s="358"/>
      <c r="P163" s="106"/>
      <c r="Q163" s="106"/>
      <c r="R163" s="106"/>
      <c r="V163" s="293"/>
      <c r="W163" s="12"/>
      <c r="X163" s="30"/>
      <c r="Y163" s="293"/>
      <c r="Z163" s="293"/>
      <c r="AA163" s="293"/>
      <c r="AB163" s="293"/>
      <c r="AC163" s="293"/>
      <c r="AD163" s="293"/>
      <c r="AE163" s="293"/>
      <c r="AF163" s="293"/>
      <c r="AG163" s="293"/>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c r="BD163" s="293"/>
      <c r="BE163" s="293"/>
      <c r="BF163" s="293"/>
    </row>
    <row r="164" spans="1:260" ht="18.75" customHeight="1">
      <c r="A164" s="65" t="s">
        <v>54</v>
      </c>
      <c r="B164" s="94"/>
      <c r="C164" s="66">
        <f>SUMPRODUCT(($I$143:$I$152="WP2")*($K$143:$K$152&lt;&gt;"")*($K$143:$K$152="fuori area / outside the area")*($O$143:$O$152))</f>
        <v>0</v>
      </c>
      <c r="D164" s="66">
        <f>SUMPRODUCT(($I$143:$I$152="WP3")*($K$143:$K$152&lt;&gt;"")*($K$143:$K$152="fuori area / outside the area")*($O$143:$O$152))</f>
        <v>0</v>
      </c>
      <c r="E164" s="66">
        <f>SUMPRODUCT(($I$143:$I$152="WP3")*($K$143:$K$152&lt;&gt;"")*($K$143:$K$152="fuori area / outside the area")*($O$143:$O$152))</f>
        <v>0</v>
      </c>
      <c r="F164" s="66">
        <f>SUMPRODUCT(($I$143:$I$152="WP4")*($K$143:$K$152&lt;&gt;"")*($K$143:$K$152="fuori area / outside the area")*($O$143:$O$152))</f>
        <v>0</v>
      </c>
      <c r="G164" s="66">
        <f>SUMPRODUCT(($I$143:$I$152="WP5")*($K$143:$K$152&lt;&gt;"")*($K$143:$K$152="fuori area / outside the area")*($O$143:$O$152))</f>
        <v>0</v>
      </c>
      <c r="H164" s="66">
        <f>SUMPRODUCT(($I$143:$I$152="WP6")*($K$143:$K$152&lt;&gt;"")*($K$143:$K$152="fuori area / outside the area")*($O$143:$O$152))</f>
        <v>0</v>
      </c>
      <c r="I164" s="102">
        <f>SUM(C164:H164)</f>
        <v>0</v>
      </c>
      <c r="J164" s="106"/>
      <c r="K164" s="106"/>
      <c r="L164" s="106"/>
      <c r="M164" s="106"/>
      <c r="N164" s="106"/>
      <c r="O164" s="106"/>
      <c r="P164" s="106"/>
      <c r="Q164" s="106"/>
      <c r="R164" s="106"/>
      <c r="S164" s="31"/>
      <c r="T164" s="31"/>
      <c r="U164" s="31"/>
      <c r="V164" s="293"/>
      <c r="W164" s="293"/>
      <c r="X164" s="293"/>
      <c r="Y164" s="293"/>
      <c r="Z164" s="293"/>
      <c r="AA164" s="293"/>
      <c r="AB164" s="293"/>
      <c r="AC164" s="293"/>
      <c r="AD164" s="293"/>
      <c r="AE164" s="293"/>
      <c r="AF164" s="293"/>
      <c r="AG164" s="293"/>
      <c r="AH164" s="293"/>
      <c r="AI164" s="293"/>
      <c r="AJ164" s="293"/>
      <c r="AK164" s="293"/>
      <c r="AL164" s="293"/>
      <c r="AM164" s="293"/>
      <c r="AN164" s="293"/>
      <c r="AO164" s="293"/>
      <c r="AP164" s="293"/>
      <c r="AQ164" s="293"/>
      <c r="AR164" s="293"/>
      <c r="AS164" s="293"/>
      <c r="AT164" s="293"/>
      <c r="AU164" s="293"/>
      <c r="AV164" s="293"/>
      <c r="AW164" s="293"/>
      <c r="AX164" s="293"/>
      <c r="AY164" s="293"/>
      <c r="AZ164" s="293"/>
      <c r="BA164" s="293"/>
      <c r="BB164" s="293"/>
      <c r="BC164" s="293"/>
      <c r="BD164" s="293"/>
      <c r="BE164" s="293"/>
      <c r="BF164" s="293"/>
    </row>
    <row r="165" spans="1:260" s="49" customFormat="1" ht="39" customHeight="1">
      <c r="A165" s="65" t="s">
        <v>173</v>
      </c>
      <c r="B165" s="94"/>
      <c r="C165" s="66">
        <f>SUMPRODUCT(($I$143:$I$152="WP1")*($H$143:$H$152&lt;&gt;"")*($H$143:$H$152="SI/YES")*($O$143:$O$152))</f>
        <v>0</v>
      </c>
      <c r="D165" s="66">
        <f>SUMPRODUCT(($I$143:$I$152="WP2")*($H$143:$H$152&lt;&gt;"")*($H$143:$H$152="SI/YES")*($O$143:$O$152))</f>
        <v>0</v>
      </c>
      <c r="E165" s="66">
        <f>SUMPRODUCT(($I$143:$I$152="WP3")*($H$143:$H$152&lt;&gt;"")*($H$143:$H$152="SI/YES")*($O$143:$O$152))</f>
        <v>0</v>
      </c>
      <c r="F165" s="66">
        <f>SUMPRODUCT(($I$143:$I$152="WP4")*($H$143:$H$152&lt;&gt;"")*($H$143:$H$152="SI/YES")*($O$143:$O$152))</f>
        <v>0</v>
      </c>
      <c r="G165" s="66">
        <f>SUMPRODUCT(($I$143:$I$152="WP5")*($H$143:$H$152&lt;&gt;"")*($H$143:$H$152="SI/YES")*($O$143:$O$152))</f>
        <v>0</v>
      </c>
      <c r="H165" s="66">
        <f>SUMPRODUCT(($I$143:$I$152="WP6")*($H$143:$H$152&lt;&gt;"")*($H$143:$H$152="SI/YES")*($O$143:$O$152))</f>
        <v>0</v>
      </c>
      <c r="I165" s="102">
        <f>SUM(C165:H165)</f>
        <v>0</v>
      </c>
      <c r="J165" s="23"/>
      <c r="K165" s="23"/>
      <c r="L165" s="23"/>
      <c r="M165" s="23"/>
      <c r="N165" s="23"/>
      <c r="O165" s="23"/>
      <c r="P165" s="23"/>
      <c r="Q165" s="23"/>
      <c r="R165" s="23"/>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12"/>
      <c r="BH165" s="12"/>
      <c r="BI165" s="12"/>
      <c r="BJ165" s="12"/>
      <c r="BK165" s="12"/>
      <c r="BL165" s="12"/>
      <c r="BM165" s="12"/>
      <c r="BN165" s="12"/>
    </row>
    <row r="166" spans="1:260" s="49" customFormat="1" ht="16.5" customHeight="1">
      <c r="A166" s="23"/>
      <c r="B166" s="23"/>
      <c r="C166" s="23"/>
      <c r="D166" s="23"/>
      <c r="E166" s="23"/>
      <c r="F166" s="23"/>
      <c r="G166" s="23"/>
      <c r="H166" s="23"/>
      <c r="I166" s="23"/>
      <c r="J166" s="23"/>
      <c r="K166" s="23"/>
      <c r="L166" s="23"/>
      <c r="M166" s="23"/>
      <c r="N166" s="23"/>
      <c r="O166" s="23"/>
      <c r="P166" s="23"/>
      <c r="Q166" s="23"/>
      <c r="R166" s="23"/>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12"/>
      <c r="BH166" s="12"/>
      <c r="BI166" s="12"/>
      <c r="BJ166" s="12"/>
      <c r="BK166" s="12"/>
      <c r="BL166" s="12"/>
      <c r="BM166" s="12"/>
      <c r="BN166" s="12"/>
    </row>
    <row r="167" spans="1:260" ht="15" customHeight="1">
      <c r="A167" s="95" t="s">
        <v>144</v>
      </c>
      <c r="B167" s="21"/>
      <c r="C167" s="21"/>
      <c r="D167" s="21"/>
      <c r="E167" s="21"/>
      <c r="F167" s="21"/>
      <c r="G167" s="21"/>
      <c r="H167" s="21"/>
      <c r="I167" s="21"/>
      <c r="J167" s="21"/>
      <c r="K167" s="21"/>
      <c r="L167" s="21"/>
      <c r="M167" s="21"/>
      <c r="N167" s="21"/>
      <c r="O167" s="1"/>
      <c r="P167" s="1"/>
      <c r="Q167" s="1"/>
      <c r="R167" s="1"/>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row>
    <row r="168" spans="1:260" s="12" customFormat="1" ht="5.25" customHeight="1">
      <c r="A168" s="14"/>
      <c r="B168" s="14"/>
      <c r="C168" s="14"/>
      <c r="D168" s="14"/>
      <c r="E168" s="14"/>
      <c r="F168" s="14"/>
      <c r="G168" s="14"/>
      <c r="H168" s="14"/>
      <c r="I168" s="14"/>
      <c r="J168" s="14"/>
      <c r="K168" s="14"/>
      <c r="L168" s="14"/>
      <c r="M168" s="14"/>
      <c r="N168" s="14"/>
      <c r="O168" s="14"/>
      <c r="P168" s="14"/>
      <c r="Q168" s="14"/>
      <c r="R168" s="14"/>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c r="BD168" s="293"/>
      <c r="BE168" s="293"/>
      <c r="BF168" s="293"/>
    </row>
    <row r="169" spans="1:260" s="39" customFormat="1" ht="104.25" customHeight="1">
      <c r="A169" s="372" t="s">
        <v>214</v>
      </c>
      <c r="B169" s="372"/>
      <c r="C169" s="372"/>
      <c r="D169" s="372"/>
      <c r="E169" s="372"/>
      <c r="F169" s="372"/>
      <c r="G169" s="372"/>
      <c r="H169" s="372"/>
      <c r="I169" s="372"/>
      <c r="J169" s="372"/>
      <c r="K169" s="372"/>
      <c r="L169" s="372"/>
      <c r="M169" s="372"/>
      <c r="N169" s="372"/>
      <c r="O169" s="372"/>
      <c r="P169" s="106"/>
      <c r="Q169" s="298"/>
      <c r="R169" s="298"/>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c r="IZ169" s="2"/>
    </row>
    <row r="170" spans="1:260" ht="24" customHeight="1">
      <c r="A170" s="361" t="s">
        <v>145</v>
      </c>
      <c r="B170" s="361" t="s">
        <v>28</v>
      </c>
      <c r="C170" s="361"/>
      <c r="D170" s="361"/>
      <c r="E170" s="362" t="s">
        <v>142</v>
      </c>
      <c r="F170" s="362"/>
      <c r="G170" s="362" t="s">
        <v>31</v>
      </c>
      <c r="H170" s="363" t="s">
        <v>139</v>
      </c>
      <c r="I170" s="363"/>
      <c r="J170" s="363"/>
      <c r="K170" s="363"/>
      <c r="L170" s="363"/>
      <c r="M170" s="363"/>
      <c r="N170" s="363"/>
      <c r="O170" s="363"/>
      <c r="P170" s="106"/>
      <c r="Q170" s="114"/>
      <c r="R170" s="114"/>
      <c r="S170" s="24"/>
      <c r="T170" s="24"/>
      <c r="U170" s="24"/>
      <c r="V170" s="360"/>
      <c r="W170" s="360"/>
      <c r="X170" s="360"/>
      <c r="Y170" s="360"/>
      <c r="Z170" s="360"/>
      <c r="AA170" s="360"/>
      <c r="AB170" s="360"/>
      <c r="AC170" s="360"/>
      <c r="AD170" s="360"/>
      <c r="AE170" s="360"/>
      <c r="AF170" s="360"/>
      <c r="AG170" s="360"/>
      <c r="AH170" s="360"/>
      <c r="AI170" s="360"/>
      <c r="AJ170" s="360"/>
      <c r="AK170" s="360"/>
      <c r="AL170" s="360"/>
      <c r="AM170" s="360"/>
      <c r="AN170" s="360"/>
      <c r="AO170" s="360"/>
      <c r="AP170" s="360"/>
      <c r="AQ170" s="360"/>
      <c r="AR170" s="360"/>
      <c r="AS170" s="360"/>
      <c r="AT170" s="360"/>
      <c r="AU170" s="360"/>
      <c r="AV170" s="360"/>
      <c r="AW170" s="360"/>
      <c r="AX170" s="360"/>
      <c r="AY170" s="360"/>
      <c r="AZ170" s="360"/>
      <c r="BA170" s="360"/>
      <c r="BB170" s="360"/>
      <c r="BC170" s="360"/>
      <c r="BD170" s="360"/>
      <c r="BE170" s="360"/>
      <c r="BF170" s="360"/>
      <c r="BG170" s="22"/>
      <c r="BH170" s="22"/>
      <c r="BI170" s="22"/>
      <c r="BJ170" s="22"/>
      <c r="BK170" s="22"/>
      <c r="BL170" s="22"/>
      <c r="BM170" s="22"/>
      <c r="BN170" s="22"/>
    </row>
    <row r="171" spans="1:260" ht="63.75" customHeight="1">
      <c r="A171" s="361"/>
      <c r="B171" s="361"/>
      <c r="C171" s="361"/>
      <c r="D171" s="361"/>
      <c r="E171" s="362"/>
      <c r="F171" s="362"/>
      <c r="G171" s="362"/>
      <c r="H171" s="297" t="s">
        <v>156</v>
      </c>
      <c r="I171" s="302" t="s">
        <v>123</v>
      </c>
      <c r="J171" s="295" t="s">
        <v>140</v>
      </c>
      <c r="K171" s="295" t="s">
        <v>32</v>
      </c>
      <c r="L171" s="302" t="s">
        <v>134</v>
      </c>
      <c r="M171" s="302" t="s">
        <v>135</v>
      </c>
      <c r="N171" s="302" t="s">
        <v>136</v>
      </c>
      <c r="O171" s="294" t="s">
        <v>126</v>
      </c>
      <c r="P171" s="106"/>
      <c r="Q171" s="115"/>
      <c r="R171" s="115"/>
      <c r="S171" s="50"/>
      <c r="T171" s="22"/>
      <c r="U171" s="22"/>
      <c r="V171" s="293"/>
      <c r="W171" s="25"/>
      <c r="X171" s="25"/>
      <c r="Y171" s="25"/>
      <c r="Z171" s="293"/>
      <c r="AA171" s="25"/>
      <c r="AB171" s="25"/>
      <c r="AC171" s="25"/>
      <c r="AD171" s="293"/>
      <c r="AE171" s="25"/>
      <c r="AF171" s="25"/>
      <c r="AG171" s="25"/>
      <c r="AH171" s="293"/>
      <c r="AI171" s="25"/>
      <c r="AJ171" s="25"/>
      <c r="AK171" s="25"/>
      <c r="AL171" s="293"/>
      <c r="AM171" s="25"/>
      <c r="AN171" s="25"/>
      <c r="AO171" s="25"/>
      <c r="AP171" s="293"/>
      <c r="AQ171" s="25"/>
      <c r="AR171" s="25"/>
      <c r="AS171" s="25"/>
      <c r="AT171" s="293"/>
      <c r="AU171" s="25"/>
      <c r="AV171" s="25"/>
      <c r="AW171" s="25"/>
      <c r="AX171" s="293"/>
      <c r="AY171" s="25"/>
      <c r="AZ171" s="25"/>
      <c r="BA171" s="25"/>
      <c r="BB171" s="293"/>
      <c r="BC171" s="25"/>
      <c r="BD171" s="25"/>
      <c r="BE171" s="25"/>
      <c r="BF171" s="360"/>
      <c r="BG171" s="22"/>
      <c r="BH171" s="22"/>
      <c r="BI171" s="22"/>
      <c r="BJ171" s="22"/>
      <c r="BK171" s="22"/>
      <c r="BL171" s="22"/>
      <c r="BM171" s="22"/>
      <c r="BN171" s="22"/>
    </row>
    <row r="172" spans="1:260" ht="15" customHeight="1">
      <c r="A172" s="361"/>
      <c r="B172" s="359"/>
      <c r="C172" s="359"/>
      <c r="D172" s="359"/>
      <c r="E172" s="359"/>
      <c r="F172" s="359"/>
      <c r="G172" s="309"/>
      <c r="H172" s="305"/>
      <c r="I172" s="305"/>
      <c r="J172" s="305"/>
      <c r="K172" s="305"/>
      <c r="L172" s="305"/>
      <c r="M172" s="305"/>
      <c r="N172" s="306"/>
      <c r="O172" s="286">
        <f t="shared" ref="O172:O181" si="24">M172*N172</f>
        <v>0</v>
      </c>
      <c r="P172" s="106"/>
      <c r="Q172" s="116"/>
      <c r="R172" s="116"/>
      <c r="S172" s="50"/>
      <c r="T172" s="22"/>
      <c r="U172" s="22"/>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2"/>
      <c r="BH172" s="22"/>
      <c r="BI172" s="22"/>
      <c r="BJ172" s="22"/>
      <c r="BK172" s="22"/>
      <c r="BL172" s="22"/>
      <c r="BM172" s="22"/>
      <c r="BN172" s="22"/>
    </row>
    <row r="173" spans="1:260" ht="12.75" customHeight="1">
      <c r="A173" s="361"/>
      <c r="B173" s="359"/>
      <c r="C173" s="359"/>
      <c r="D173" s="359"/>
      <c r="E173" s="359"/>
      <c r="F173" s="359"/>
      <c r="G173" s="309"/>
      <c r="H173" s="305"/>
      <c r="I173" s="305"/>
      <c r="J173" s="305"/>
      <c r="K173" s="305"/>
      <c r="L173" s="305"/>
      <c r="M173" s="305"/>
      <c r="N173" s="306"/>
      <c r="O173" s="286">
        <f t="shared" si="24"/>
        <v>0</v>
      </c>
      <c r="P173" s="106"/>
      <c r="Q173" s="116"/>
      <c r="R173" s="116"/>
      <c r="S173" s="50"/>
      <c r="T173" s="22"/>
      <c r="U173" s="22"/>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2"/>
      <c r="BH173" s="22"/>
      <c r="BI173" s="22"/>
      <c r="BJ173" s="22"/>
      <c r="BK173" s="22"/>
      <c r="BL173" s="22"/>
      <c r="BM173" s="22"/>
      <c r="BN173" s="22"/>
    </row>
    <row r="174" spans="1:260" ht="15" customHeight="1">
      <c r="A174" s="361"/>
      <c r="B174" s="359"/>
      <c r="C174" s="359"/>
      <c r="D174" s="359"/>
      <c r="E174" s="359"/>
      <c r="F174" s="359"/>
      <c r="G174" s="309"/>
      <c r="H174" s="305"/>
      <c r="I174" s="305"/>
      <c r="J174" s="305"/>
      <c r="K174" s="305"/>
      <c r="L174" s="305"/>
      <c r="M174" s="305"/>
      <c r="N174" s="306"/>
      <c r="O174" s="286">
        <f t="shared" si="24"/>
        <v>0</v>
      </c>
      <c r="P174" s="106"/>
      <c r="Q174" s="116"/>
      <c r="R174" s="116"/>
      <c r="S174" s="50"/>
      <c r="T174" s="22"/>
      <c r="U174" s="22"/>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2"/>
      <c r="BH174" s="22"/>
      <c r="BI174" s="22"/>
      <c r="BJ174" s="22"/>
      <c r="BK174" s="22"/>
      <c r="BL174" s="22"/>
      <c r="BM174" s="22"/>
      <c r="BN174" s="22"/>
    </row>
    <row r="175" spans="1:260" ht="15" customHeight="1">
      <c r="A175" s="361"/>
      <c r="B175" s="359"/>
      <c r="C175" s="359"/>
      <c r="D175" s="359"/>
      <c r="E175" s="359"/>
      <c r="F175" s="359"/>
      <c r="G175" s="309"/>
      <c r="H175" s="305"/>
      <c r="I175" s="305"/>
      <c r="J175" s="305"/>
      <c r="K175" s="305"/>
      <c r="L175" s="305"/>
      <c r="M175" s="305"/>
      <c r="N175" s="306"/>
      <c r="O175" s="286">
        <f t="shared" si="24"/>
        <v>0</v>
      </c>
      <c r="P175" s="106"/>
      <c r="Q175" s="116"/>
      <c r="R175" s="116"/>
      <c r="S175" s="50"/>
      <c r="T175" s="22"/>
      <c r="U175" s="22"/>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2"/>
      <c r="BH175" s="22"/>
      <c r="BI175" s="22"/>
      <c r="BJ175" s="22"/>
      <c r="BK175" s="22"/>
      <c r="BL175" s="22"/>
      <c r="BM175" s="22"/>
      <c r="BN175" s="22"/>
    </row>
    <row r="176" spans="1:260" ht="15" customHeight="1">
      <c r="A176" s="361"/>
      <c r="B176" s="359"/>
      <c r="C176" s="359"/>
      <c r="D176" s="359"/>
      <c r="E176" s="359"/>
      <c r="F176" s="359"/>
      <c r="G176" s="309"/>
      <c r="H176" s="305"/>
      <c r="I176" s="305"/>
      <c r="J176" s="305"/>
      <c r="K176" s="305"/>
      <c r="L176" s="305"/>
      <c r="M176" s="305"/>
      <c r="N176" s="306"/>
      <c r="O176" s="286">
        <f t="shared" si="24"/>
        <v>0</v>
      </c>
      <c r="P176" s="106"/>
      <c r="Q176" s="116"/>
      <c r="R176" s="116"/>
      <c r="S176" s="50"/>
      <c r="T176" s="22"/>
      <c r="U176" s="22"/>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2"/>
      <c r="BH176" s="22"/>
      <c r="BI176" s="22"/>
      <c r="BJ176" s="22"/>
      <c r="BK176" s="22"/>
      <c r="BL176" s="22"/>
      <c r="BM176" s="22"/>
      <c r="BN176" s="22"/>
    </row>
    <row r="177" spans="1:66" ht="15" customHeight="1">
      <c r="A177" s="361"/>
      <c r="B177" s="359"/>
      <c r="C177" s="359"/>
      <c r="D177" s="359"/>
      <c r="E177" s="359"/>
      <c r="F177" s="359"/>
      <c r="G177" s="309"/>
      <c r="H177" s="305"/>
      <c r="I177" s="305"/>
      <c r="J177" s="305"/>
      <c r="K177" s="305"/>
      <c r="L177" s="305"/>
      <c r="M177" s="305"/>
      <c r="N177" s="306"/>
      <c r="O177" s="286">
        <f t="shared" si="24"/>
        <v>0</v>
      </c>
      <c r="P177" s="106"/>
      <c r="Q177" s="116"/>
      <c r="R177" s="116"/>
      <c r="S177" s="50"/>
      <c r="T177" s="22"/>
      <c r="U177" s="22"/>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2"/>
      <c r="BH177" s="22"/>
      <c r="BI177" s="22"/>
      <c r="BJ177" s="22"/>
      <c r="BK177" s="22"/>
      <c r="BL177" s="22"/>
      <c r="BM177" s="22"/>
      <c r="BN177" s="22"/>
    </row>
    <row r="178" spans="1:66" ht="14.25" customHeight="1">
      <c r="A178" s="361"/>
      <c r="B178" s="359"/>
      <c r="C178" s="359"/>
      <c r="D178" s="359"/>
      <c r="E178" s="359"/>
      <c r="F178" s="359"/>
      <c r="G178" s="309"/>
      <c r="H178" s="305"/>
      <c r="I178" s="305"/>
      <c r="J178" s="305"/>
      <c r="K178" s="305"/>
      <c r="L178" s="305"/>
      <c r="M178" s="305"/>
      <c r="N178" s="306"/>
      <c r="O178" s="286">
        <f t="shared" si="24"/>
        <v>0</v>
      </c>
      <c r="P178" s="106"/>
      <c r="Q178" s="116"/>
      <c r="R178" s="116"/>
      <c r="S178" s="50"/>
      <c r="T178" s="22"/>
      <c r="U178" s="22"/>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2"/>
      <c r="BH178" s="22"/>
      <c r="BI178" s="22"/>
      <c r="BJ178" s="22"/>
      <c r="BK178" s="22"/>
      <c r="BL178" s="22"/>
      <c r="BM178" s="22"/>
      <c r="BN178" s="22"/>
    </row>
    <row r="179" spans="1:66" ht="15" customHeight="1">
      <c r="A179" s="361"/>
      <c r="B179" s="359"/>
      <c r="C179" s="359"/>
      <c r="D179" s="359"/>
      <c r="E179" s="359"/>
      <c r="F179" s="359"/>
      <c r="G179" s="309"/>
      <c r="H179" s="305"/>
      <c r="I179" s="305"/>
      <c r="J179" s="305"/>
      <c r="K179" s="305"/>
      <c r="L179" s="305"/>
      <c r="M179" s="305"/>
      <c r="N179" s="306"/>
      <c r="O179" s="286">
        <f t="shared" si="24"/>
        <v>0</v>
      </c>
      <c r="P179" s="106"/>
      <c r="Q179" s="116"/>
      <c r="R179" s="116"/>
      <c r="S179" s="50"/>
      <c r="T179" s="22"/>
      <c r="U179" s="22"/>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2"/>
      <c r="BH179" s="22"/>
      <c r="BI179" s="22"/>
      <c r="BJ179" s="22"/>
      <c r="BK179" s="22"/>
      <c r="BL179" s="22"/>
      <c r="BM179" s="22"/>
      <c r="BN179" s="22"/>
    </row>
    <row r="180" spans="1:66" ht="15.75" customHeight="1">
      <c r="A180" s="361"/>
      <c r="B180" s="359"/>
      <c r="C180" s="359"/>
      <c r="D180" s="359"/>
      <c r="E180" s="359"/>
      <c r="F180" s="359"/>
      <c r="G180" s="309"/>
      <c r="H180" s="305"/>
      <c r="I180" s="305"/>
      <c r="J180" s="305"/>
      <c r="K180" s="305"/>
      <c r="L180" s="305"/>
      <c r="M180" s="305"/>
      <c r="N180" s="306"/>
      <c r="O180" s="286">
        <f t="shared" si="24"/>
        <v>0</v>
      </c>
      <c r="P180" s="106"/>
      <c r="Q180" s="116"/>
      <c r="R180" s="116"/>
      <c r="S180" s="50"/>
      <c r="T180" s="22"/>
      <c r="U180" s="22"/>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2"/>
      <c r="BH180" s="22"/>
      <c r="BI180" s="22"/>
      <c r="BJ180" s="22"/>
      <c r="BK180" s="22"/>
      <c r="BL180" s="22"/>
      <c r="BM180" s="22"/>
      <c r="BN180" s="22"/>
    </row>
    <row r="181" spans="1:66" ht="12.75" customHeight="1">
      <c r="A181" s="361"/>
      <c r="B181" s="359"/>
      <c r="C181" s="359"/>
      <c r="D181" s="359"/>
      <c r="E181" s="359"/>
      <c r="F181" s="359"/>
      <c r="G181" s="309"/>
      <c r="H181" s="305"/>
      <c r="I181" s="305"/>
      <c r="J181" s="305"/>
      <c r="K181" s="305"/>
      <c r="L181" s="305"/>
      <c r="M181" s="305"/>
      <c r="N181" s="306"/>
      <c r="O181" s="286">
        <f t="shared" si="24"/>
        <v>0</v>
      </c>
      <c r="P181" s="106"/>
      <c r="Q181" s="116"/>
      <c r="R181" s="116"/>
      <c r="S181" s="50"/>
      <c r="T181" s="22"/>
      <c r="U181" s="22"/>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2"/>
      <c r="BH181" s="22"/>
      <c r="BI181" s="22"/>
      <c r="BJ181" s="22"/>
      <c r="BK181" s="22"/>
      <c r="BL181" s="22"/>
      <c r="BM181" s="22"/>
      <c r="BN181" s="22"/>
    </row>
    <row r="182" spans="1:66" ht="24.75" customHeight="1">
      <c r="A182" s="65" t="s">
        <v>33</v>
      </c>
      <c r="B182" s="287"/>
      <c r="C182" s="287"/>
      <c r="D182" s="287"/>
      <c r="E182" s="287"/>
      <c r="F182" s="287"/>
      <c r="G182" s="287"/>
      <c r="H182" s="281"/>
      <c r="I182" s="287"/>
      <c r="J182" s="287"/>
      <c r="K182" s="287"/>
      <c r="L182" s="287"/>
      <c r="M182" s="287"/>
      <c r="N182" s="287"/>
      <c r="O182" s="284">
        <f>SUM(O172:O181)</f>
        <v>0</v>
      </c>
      <c r="P182" s="106"/>
      <c r="Q182" s="113"/>
      <c r="R182" s="113"/>
      <c r="S182" s="50"/>
      <c r="T182" s="27"/>
      <c r="U182" s="27"/>
      <c r="V182" s="28"/>
      <c r="W182" s="27"/>
      <c r="X182" s="27"/>
      <c r="Y182" s="28"/>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row>
    <row r="183" spans="1:66" ht="78.75" customHeight="1">
      <c r="A183" s="63"/>
      <c r="B183" s="294" t="str">
        <f t="shared" ref="B183:H183" si="25">B60</f>
        <v>WP0</v>
      </c>
      <c r="C183" s="294" t="str">
        <f t="shared" si="25"/>
        <v>WP1</v>
      </c>
      <c r="D183" s="294" t="str">
        <f t="shared" si="25"/>
        <v>WP2</v>
      </c>
      <c r="E183" s="294" t="str">
        <f t="shared" si="25"/>
        <v>WP3</v>
      </c>
      <c r="F183" s="294" t="str">
        <f t="shared" si="25"/>
        <v>WP4</v>
      </c>
      <c r="G183" s="294" t="str">
        <f t="shared" si="25"/>
        <v>WP5</v>
      </c>
      <c r="H183" s="294" t="str">
        <f t="shared" si="25"/>
        <v>WP6</v>
      </c>
      <c r="I183" s="294" t="s">
        <v>33</v>
      </c>
      <c r="J183" s="106"/>
      <c r="K183" s="106"/>
      <c r="L183" s="106"/>
      <c r="M183" s="106"/>
      <c r="N183" s="106"/>
      <c r="O183" s="106"/>
      <c r="P183" s="106"/>
      <c r="Q183" s="106"/>
      <c r="R183" s="106"/>
      <c r="S183" s="22"/>
      <c r="T183" s="22"/>
      <c r="U183" s="22"/>
      <c r="V183" s="293"/>
      <c r="W183" s="12"/>
      <c r="X183" s="24"/>
      <c r="Y183" s="293"/>
      <c r="Z183" s="293"/>
      <c r="AA183" s="293"/>
      <c r="AB183" s="293"/>
      <c r="AC183" s="293"/>
      <c r="AD183" s="293"/>
      <c r="AE183" s="293"/>
      <c r="AF183" s="293"/>
      <c r="AG183" s="293"/>
      <c r="AH183" s="293"/>
      <c r="AI183" s="293"/>
      <c r="AJ183" s="293"/>
      <c r="AK183" s="293"/>
      <c r="AL183" s="293"/>
      <c r="AM183" s="293"/>
      <c r="AN183" s="293"/>
      <c r="AO183" s="293"/>
      <c r="AP183" s="293"/>
      <c r="AQ183" s="293"/>
      <c r="AR183" s="293"/>
      <c r="AS183" s="293"/>
      <c r="AT183" s="293"/>
      <c r="AU183" s="293"/>
      <c r="AV183" s="293"/>
      <c r="AW183" s="293"/>
      <c r="AX183" s="293"/>
      <c r="AY183" s="293"/>
      <c r="AZ183" s="293"/>
      <c r="BA183" s="293"/>
      <c r="BB183" s="293"/>
      <c r="BC183" s="293"/>
      <c r="BD183" s="293"/>
      <c r="BE183" s="293"/>
      <c r="BF183" s="293"/>
      <c r="BG183" s="22"/>
      <c r="BH183" s="22"/>
      <c r="BI183" s="22"/>
      <c r="BJ183" s="22"/>
      <c r="BK183" s="22"/>
      <c r="BL183" s="22"/>
      <c r="BM183" s="22"/>
      <c r="BN183" s="22"/>
    </row>
    <row r="184" spans="1:66" ht="13.5" customHeight="1">
      <c r="A184" s="294" t="str">
        <f t="shared" ref="A184:A191" si="26">A61</f>
        <v>P0</v>
      </c>
      <c r="B184" s="93"/>
      <c r="C184" s="93"/>
      <c r="D184" s="93"/>
      <c r="E184" s="93"/>
      <c r="F184" s="93"/>
      <c r="G184" s="93"/>
      <c r="H184" s="93"/>
      <c r="I184" s="93"/>
      <c r="J184" s="106"/>
      <c r="K184" s="106"/>
      <c r="L184" s="106"/>
      <c r="M184" s="106"/>
      <c r="N184" s="106"/>
      <c r="O184" s="106"/>
      <c r="P184" s="106"/>
      <c r="Q184" s="106"/>
      <c r="R184" s="106"/>
      <c r="S184" s="22"/>
      <c r="T184" s="22"/>
      <c r="U184" s="22"/>
      <c r="V184" s="293"/>
      <c r="W184" s="12"/>
      <c r="X184" s="30"/>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2"/>
      <c r="BH184" s="22"/>
      <c r="BI184" s="22"/>
      <c r="BJ184" s="22"/>
      <c r="BK184" s="22"/>
      <c r="BL184" s="22"/>
      <c r="BM184" s="22"/>
      <c r="BN184" s="22"/>
    </row>
    <row r="185" spans="1:66" ht="13.5" customHeight="1">
      <c r="A185" s="294" t="str">
        <f t="shared" si="26"/>
        <v>P1</v>
      </c>
      <c r="B185" s="93"/>
      <c r="C185" s="64">
        <f>SUMPRODUCT(($J$172:$J$181="P1")*($I$172:$I$181&lt;&gt;"")*($I$172:$I$181="WP1")*($O$172:$O$181))</f>
        <v>0</v>
      </c>
      <c r="D185" s="64">
        <f>SUMPRODUCT(($J$172:$J$181="P1")*($I$172:$I$181&lt;&gt;"")*($I$172:$I$181="WP2")*($O$172:$O$181))</f>
        <v>0</v>
      </c>
      <c r="E185" s="64">
        <f>SUMPRODUCT(($J$172:$J$181="P1")*($I$172:$I$181&lt;&gt;"")*($I$172:$I$181="WP3")*($O$172:$O$181))</f>
        <v>0</v>
      </c>
      <c r="F185" s="64">
        <f>SUMPRODUCT(($J$172:$J$181="P1")*($I$172:$I$181&lt;&gt;"")*($I$172:$I$181="WP4")*($O$172:$O$181))</f>
        <v>0</v>
      </c>
      <c r="G185" s="64">
        <f>SUMPRODUCT(($J$172:$J$181="P1")*($I$172:$I$181&lt;&gt;"")*($I$172:$I$181="WP5")*($O$172:$O$181))</f>
        <v>0</v>
      </c>
      <c r="H185" s="64">
        <f>SUMPRODUCT(($J$172:$J$181="P1")*($I$172:$I$181&lt;&gt;"")*($I$172:$I$181="WP6")*($O$172:$O$181))</f>
        <v>0</v>
      </c>
      <c r="I185" s="104">
        <f>SUM(C185:H185)</f>
        <v>0</v>
      </c>
      <c r="J185" s="106"/>
      <c r="K185" s="106"/>
      <c r="L185" s="23"/>
      <c r="M185" s="23"/>
      <c r="N185" s="23"/>
      <c r="O185" s="23"/>
      <c r="P185" s="106"/>
      <c r="Q185" s="106"/>
      <c r="R185" s="106"/>
      <c r="S185" s="22"/>
      <c r="T185" s="22"/>
      <c r="U185" s="22"/>
      <c r="V185" s="293"/>
      <c r="W185" s="12"/>
      <c r="X185" s="30"/>
      <c r="Y185" s="293"/>
      <c r="Z185" s="293"/>
      <c r="AA185" s="293"/>
      <c r="AB185" s="293"/>
      <c r="AC185" s="293"/>
      <c r="AD185" s="293"/>
      <c r="AE185" s="293"/>
      <c r="AF185" s="293"/>
      <c r="AG185" s="293"/>
      <c r="AH185" s="293"/>
      <c r="AI185" s="293"/>
      <c r="AJ185" s="293"/>
      <c r="AK185" s="293"/>
      <c r="AL185" s="293"/>
      <c r="AM185" s="293"/>
      <c r="AN185" s="293"/>
      <c r="AO185" s="293"/>
      <c r="AP185" s="293"/>
      <c r="AQ185" s="293"/>
      <c r="AR185" s="293"/>
      <c r="AS185" s="293"/>
      <c r="AT185" s="293"/>
      <c r="AU185" s="293"/>
      <c r="AV185" s="293"/>
      <c r="AW185" s="293"/>
      <c r="AX185" s="293"/>
      <c r="AY185" s="293"/>
      <c r="AZ185" s="293"/>
      <c r="BA185" s="293"/>
      <c r="BB185" s="293"/>
      <c r="BC185" s="293"/>
      <c r="BD185" s="293"/>
      <c r="BE185" s="293"/>
      <c r="BF185" s="293"/>
      <c r="BG185" s="22"/>
      <c r="BH185" s="22"/>
      <c r="BI185" s="22"/>
      <c r="BJ185" s="22"/>
      <c r="BK185" s="22"/>
      <c r="BL185" s="22"/>
      <c r="BM185" s="22"/>
      <c r="BN185" s="22"/>
    </row>
    <row r="186" spans="1:66" ht="13.5" customHeight="1">
      <c r="A186" s="294" t="str">
        <f t="shared" si="26"/>
        <v>P2</v>
      </c>
      <c r="B186" s="93"/>
      <c r="C186" s="64">
        <f>SUMPRODUCT(($J$172:$J$181="P2")*($I$172:$I$181&lt;&gt;"")*($I$172:$I$181="WP1")*($O$172:$O$181))</f>
        <v>0</v>
      </c>
      <c r="D186" s="64">
        <f>SUMPRODUCT(($J$172:$J$181="P2")*($I$172:$I$181&lt;&gt;"")*($I$172:$I$181="WP2")*($O$172:$O$181))</f>
        <v>0</v>
      </c>
      <c r="E186" s="64">
        <f>SUMPRODUCT(($J$172:$J$181="P2")*($I$172:$I$181&lt;&gt;"")*($I$172:$I$181="WP3")*($O$172:$O$181))</f>
        <v>0</v>
      </c>
      <c r="F186" s="64">
        <f>SUMPRODUCT(($J$172:$J$181="P2")*($I$172:$I$181&lt;&gt;"")*($I$172:$I$181="WP4")*($O$172:$O$181))</f>
        <v>0</v>
      </c>
      <c r="G186" s="64">
        <f>SUMPRODUCT(($J$172:$J$181="P2")*($I$172:$I$181&lt;&gt;"")*($I$172:$I$181="WP5")*($O$172:$O$181))</f>
        <v>0</v>
      </c>
      <c r="H186" s="64">
        <f>SUMPRODUCT(($J$172:$J$181="P2")*($I$172:$I$181&lt;&gt;"")*($I$172:$I$181="WP6")*($O$172:$O$181))</f>
        <v>0</v>
      </c>
      <c r="I186" s="104">
        <f t="shared" ref="I186:I191" si="27">SUM(C186:H186)</f>
        <v>0</v>
      </c>
      <c r="J186" s="106"/>
      <c r="K186" s="106"/>
      <c r="L186" s="23"/>
      <c r="M186" s="23"/>
      <c r="N186" s="358" t="str">
        <f>IF(I192=O182,"OK","ERRORE - Seleziona una delle opzioni WP e/o Periodo per ogni voce di spesa / ERROR -  Select one of the option WP and/or Period per each single budget line!")</f>
        <v>OK</v>
      </c>
      <c r="O186" s="358"/>
      <c r="P186" s="106"/>
      <c r="Q186" s="106"/>
      <c r="R186" s="106"/>
      <c r="S186" s="22"/>
      <c r="T186" s="22"/>
      <c r="U186" s="22"/>
      <c r="V186" s="293"/>
      <c r="W186" s="12"/>
      <c r="X186" s="30"/>
      <c r="Y186" s="293"/>
      <c r="Z186" s="293"/>
      <c r="AA186" s="293"/>
      <c r="AB186" s="293"/>
      <c r="AC186" s="293"/>
      <c r="AD186" s="293"/>
      <c r="AE186" s="293"/>
      <c r="AF186" s="293"/>
      <c r="AG186" s="293"/>
      <c r="AH186" s="293"/>
      <c r="AI186" s="293"/>
      <c r="AJ186" s="293"/>
      <c r="AK186" s="293"/>
      <c r="AL186" s="293"/>
      <c r="AM186" s="293"/>
      <c r="AN186" s="293"/>
      <c r="AO186" s="293"/>
      <c r="AP186" s="293"/>
      <c r="AQ186" s="293"/>
      <c r="AR186" s="293"/>
      <c r="AS186" s="293"/>
      <c r="AT186" s="293"/>
      <c r="AU186" s="293"/>
      <c r="AV186" s="293"/>
      <c r="AW186" s="293"/>
      <c r="AX186" s="293"/>
      <c r="AY186" s="293"/>
      <c r="AZ186" s="293"/>
      <c r="BA186" s="293"/>
      <c r="BB186" s="293"/>
      <c r="BC186" s="293"/>
      <c r="BD186" s="293"/>
      <c r="BE186" s="293"/>
      <c r="BF186" s="293"/>
      <c r="BG186" s="22"/>
      <c r="BH186" s="22"/>
      <c r="BI186" s="22"/>
      <c r="BJ186" s="22"/>
      <c r="BK186" s="22"/>
      <c r="BL186" s="22"/>
      <c r="BM186" s="22"/>
      <c r="BN186" s="22"/>
    </row>
    <row r="187" spans="1:66" ht="13.5" customHeight="1">
      <c r="A187" s="294" t="str">
        <f t="shared" si="26"/>
        <v>P3</v>
      </c>
      <c r="B187" s="93"/>
      <c r="C187" s="64">
        <f>SUMPRODUCT(($J$172:$J$181="P3")*($I$172:$I$181&lt;&gt;"")*($I$172:$I$181="WP1")*($O$172:$O$181))</f>
        <v>0</v>
      </c>
      <c r="D187" s="64">
        <f>SUMPRODUCT(($J$172:$J$181="P3")*($I$172:$I$181&lt;&gt;"")*($I$172:$I$181="WP2")*($O$172:$O$181))</f>
        <v>0</v>
      </c>
      <c r="E187" s="64">
        <f>SUMPRODUCT(($J$172:$J$181="P3")*($I$172:$I$181&lt;&gt;"")*($I$172:$I$181="WP3")*($O$172:$O$181))</f>
        <v>0</v>
      </c>
      <c r="F187" s="64">
        <f>SUMPRODUCT(($J$172:$J$181="P3")*($I$172:$I$181&lt;&gt;"")*($I$172:$I$181="WP4")*($O$172:$O$181))</f>
        <v>0</v>
      </c>
      <c r="G187" s="64">
        <f>SUMPRODUCT(($J$172:$J$181="P3")*($I$172:$I$181&lt;&gt;"")*($I$172:$I$181="WP5")*($O$172:$O$181))</f>
        <v>0</v>
      </c>
      <c r="H187" s="64">
        <f>SUMPRODUCT(($J$172:$J$181="P3")*($I$172:$I$181&lt;&gt;"")*($I$172:$I$181="WP6")*($O$172:$O$181))</f>
        <v>0</v>
      </c>
      <c r="I187" s="104">
        <f t="shared" si="27"/>
        <v>0</v>
      </c>
      <c r="J187" s="106"/>
      <c r="K187" s="106"/>
      <c r="L187" s="106"/>
      <c r="M187" s="106"/>
      <c r="N187" s="358"/>
      <c r="O187" s="358"/>
      <c r="P187" s="106"/>
      <c r="Q187" s="106"/>
      <c r="R187" s="106"/>
      <c r="S187" s="22"/>
      <c r="T187" s="22"/>
      <c r="U187" s="22"/>
      <c r="V187" s="293"/>
      <c r="W187" s="12"/>
      <c r="X187" s="30"/>
      <c r="Y187" s="293"/>
      <c r="Z187" s="293"/>
      <c r="AA187" s="293"/>
      <c r="AB187" s="293"/>
      <c r="AC187" s="293"/>
      <c r="AD187" s="293"/>
      <c r="AE187" s="293"/>
      <c r="AF187" s="293"/>
      <c r="AG187" s="293"/>
      <c r="AH187" s="293"/>
      <c r="AI187" s="293"/>
      <c r="AJ187" s="293"/>
      <c r="AK187" s="293"/>
      <c r="AL187" s="293"/>
      <c r="AM187" s="293"/>
      <c r="AN187" s="293"/>
      <c r="AO187" s="293"/>
      <c r="AP187" s="293"/>
      <c r="AQ187" s="293"/>
      <c r="AR187" s="293"/>
      <c r="AS187" s="293"/>
      <c r="AT187" s="293"/>
      <c r="AU187" s="293"/>
      <c r="AV187" s="293"/>
      <c r="AW187" s="293"/>
      <c r="AX187" s="293"/>
      <c r="AY187" s="293"/>
      <c r="AZ187" s="293"/>
      <c r="BA187" s="293"/>
      <c r="BB187" s="293"/>
      <c r="BC187" s="293"/>
      <c r="BD187" s="293"/>
      <c r="BE187" s="293"/>
      <c r="BF187" s="293"/>
      <c r="BG187" s="22"/>
      <c r="BH187" s="22"/>
      <c r="BI187" s="22"/>
      <c r="BJ187" s="22"/>
      <c r="BK187" s="22"/>
      <c r="BL187" s="22"/>
      <c r="BM187" s="22"/>
      <c r="BN187" s="22"/>
    </row>
    <row r="188" spans="1:66" ht="13.5" customHeight="1">
      <c r="A188" s="294" t="str">
        <f t="shared" si="26"/>
        <v>P4</v>
      </c>
      <c r="B188" s="93"/>
      <c r="C188" s="64">
        <f>SUMPRODUCT(($J$172:$J$181="P4")*($I$172:$I$181&lt;&gt;"")*($I$172:$I$181="WP1")*($O$172:$O$181))</f>
        <v>0</v>
      </c>
      <c r="D188" s="64">
        <f>SUMPRODUCT(($J$172:$J$181="P4")*($I$172:$I$181&lt;&gt;"")*($I$172:$I$181="WP2")*($O$172:$O$181))</f>
        <v>0</v>
      </c>
      <c r="E188" s="64">
        <f>SUMPRODUCT(($J$172:$J$181="P4")*($I$172:$I$181&lt;&gt;"")*($I$172:$I$181="WP3")*($O$172:$O$181))</f>
        <v>0</v>
      </c>
      <c r="F188" s="64">
        <f>SUMPRODUCT(($J$172:$J$181="P4")*($I$172:$I$181&lt;&gt;"")*($I$172:$I$181="WP4")*($O$172:$O$181))</f>
        <v>0</v>
      </c>
      <c r="G188" s="64">
        <f>SUMPRODUCT(($J$172:$J$181="P4")*($I$172:$I$181&lt;&gt;"")*($I$172:$I$181="WP5")*($O$172:$O$181))</f>
        <v>0</v>
      </c>
      <c r="H188" s="64">
        <f>SUMPRODUCT(($J$172:$J$181="P4")*($I$172:$I$181&lt;&gt;"")*($I$172:$I$181="WP6")*($O$172:$O$181))</f>
        <v>0</v>
      </c>
      <c r="I188" s="104">
        <f t="shared" si="27"/>
        <v>0</v>
      </c>
      <c r="J188" s="106"/>
      <c r="K188" s="106"/>
      <c r="L188" s="106"/>
      <c r="M188" s="106"/>
      <c r="N188" s="358"/>
      <c r="O188" s="358"/>
      <c r="P188" s="106"/>
      <c r="Q188" s="106"/>
      <c r="R188" s="106"/>
      <c r="S188" s="22"/>
      <c r="T188" s="22"/>
      <c r="U188" s="22"/>
      <c r="V188" s="293"/>
      <c r="W188" s="12"/>
      <c r="X188" s="30"/>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3"/>
      <c r="AV188" s="293"/>
      <c r="AW188" s="293"/>
      <c r="AX188" s="293"/>
      <c r="AY188" s="293"/>
      <c r="AZ188" s="293"/>
      <c r="BA188" s="293"/>
      <c r="BB188" s="293"/>
      <c r="BC188" s="293"/>
      <c r="BD188" s="293"/>
      <c r="BE188" s="293"/>
      <c r="BF188" s="293"/>
      <c r="BG188" s="22"/>
      <c r="BH188" s="22"/>
      <c r="BI188" s="22"/>
      <c r="BJ188" s="22"/>
      <c r="BK188" s="22"/>
      <c r="BL188" s="22"/>
      <c r="BM188" s="22"/>
      <c r="BN188" s="22"/>
    </row>
    <row r="189" spans="1:66" ht="13.5" customHeight="1">
      <c r="A189" s="294" t="str">
        <f t="shared" si="26"/>
        <v>P5</v>
      </c>
      <c r="B189" s="93"/>
      <c r="C189" s="64">
        <f>SUMPRODUCT(($J$172:$J$181="P5")*($I$172:$I$181&lt;&gt;"")*($I$172:$I$181="WP1")*($O$172:$O$181))</f>
        <v>0</v>
      </c>
      <c r="D189" s="64">
        <f>SUMPRODUCT(($J$172:$J$181="P5")*($I$172:$I$181&lt;&gt;"")*($I$172:$I$181="WP2")*($O$172:$O$181))</f>
        <v>0</v>
      </c>
      <c r="E189" s="64">
        <f>SUMPRODUCT(($J$172:$J$181="P5")*($I$172:$I$181&lt;&gt;"")*($I$172:$I$181="WP3")*($O$172:$O$181))</f>
        <v>0</v>
      </c>
      <c r="F189" s="64">
        <f>SUMPRODUCT(($J$172:$J$181="P5")*($I$172:$I$181&lt;&gt;"")*($I$172:$I$181="WP4")*($O$172:$O$181))</f>
        <v>0</v>
      </c>
      <c r="G189" s="64">
        <f>SUMPRODUCT(($J$172:$J$181="P5")*($I$172:$I$181&lt;&gt;"")*($I$172:$I$181="WP5")*($O$172:$O$181))</f>
        <v>0</v>
      </c>
      <c r="H189" s="64">
        <f>SUMPRODUCT(($J$172:$J$181="P5")*($I$172:$I$181&lt;&gt;"")*($I$172:$I$181="WP6")*($O$172:$O$181))</f>
        <v>0</v>
      </c>
      <c r="I189" s="104">
        <f t="shared" si="27"/>
        <v>0</v>
      </c>
      <c r="J189" s="106"/>
      <c r="K189" s="106"/>
      <c r="L189" s="106"/>
      <c r="M189" s="106"/>
      <c r="N189" s="358"/>
      <c r="O189" s="358"/>
      <c r="P189" s="106"/>
      <c r="Q189" s="106"/>
      <c r="R189" s="106"/>
      <c r="S189" s="22"/>
      <c r="T189" s="22"/>
      <c r="U189" s="22"/>
      <c r="V189" s="293"/>
      <c r="W189" s="12"/>
      <c r="X189" s="30"/>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2"/>
      <c r="BH189" s="22"/>
      <c r="BI189" s="22"/>
      <c r="BJ189" s="22"/>
      <c r="BK189" s="22"/>
      <c r="BL189" s="22"/>
      <c r="BM189" s="22"/>
      <c r="BN189" s="22"/>
    </row>
    <row r="190" spans="1:66" ht="13.5" customHeight="1">
      <c r="A190" s="294" t="str">
        <f t="shared" si="26"/>
        <v>P6</v>
      </c>
      <c r="B190" s="93"/>
      <c r="C190" s="64">
        <f>SUMPRODUCT(($J$172:$J$181="P6")*($I$172:$I$181&lt;&gt;"")*($I$172:$I$181="WP1")*($O$172:$O$181))</f>
        <v>0</v>
      </c>
      <c r="D190" s="64">
        <f>SUMPRODUCT(($J$172:$J$181="P6")*($I$172:$I$181&lt;&gt;"")*($I$172:$I$181="WP2")*($O$172:$O$181))</f>
        <v>0</v>
      </c>
      <c r="E190" s="64">
        <f>SUMPRODUCT(($J$172:$J$181="P6")*($I$172:$I$181&lt;&gt;"")*($I$172:$I$181="WP3")*($O$172:$O$181))</f>
        <v>0</v>
      </c>
      <c r="F190" s="64">
        <f>SUMPRODUCT(($J$172:$J$181="P6")*($I$172:$I$181&lt;&gt;"")*($I$172:$I$181="WP4")*($O$172:$O$181))</f>
        <v>0</v>
      </c>
      <c r="G190" s="64">
        <f>SUMPRODUCT(($J$172:$J$181="P6")*($I$172:$I$181&lt;&gt;"")*($I$172:$I$181="WP5")*($O$172:$O$181))</f>
        <v>0</v>
      </c>
      <c r="H190" s="64">
        <f>SUMPRODUCT(($J$172:$J$181="P6")*($I$172:$I$181&lt;&gt;"")*($I$172:$I$181="WP6")*($O$172:$O$181))</f>
        <v>0</v>
      </c>
      <c r="I190" s="104">
        <f t="shared" si="27"/>
        <v>0</v>
      </c>
      <c r="J190" s="106"/>
      <c r="K190" s="106"/>
      <c r="L190" s="106"/>
      <c r="M190" s="106"/>
      <c r="N190" s="358"/>
      <c r="O190" s="358"/>
      <c r="P190" s="106"/>
      <c r="Q190" s="106"/>
      <c r="R190" s="106"/>
      <c r="S190" s="22"/>
      <c r="T190" s="22"/>
      <c r="U190" s="22"/>
      <c r="V190" s="293"/>
      <c r="W190" s="12"/>
      <c r="X190" s="30"/>
      <c r="Y190" s="293"/>
      <c r="Z190" s="293"/>
      <c r="AA190" s="293"/>
      <c r="AB190" s="293"/>
      <c r="AC190" s="293"/>
      <c r="AD190" s="293"/>
      <c r="AE190" s="293"/>
      <c r="AF190" s="293"/>
      <c r="AG190" s="293"/>
      <c r="AH190" s="293"/>
      <c r="AI190" s="293"/>
      <c r="AJ190" s="293"/>
      <c r="AK190" s="293"/>
      <c r="AL190" s="293"/>
      <c r="AM190" s="293"/>
      <c r="AN190" s="293"/>
      <c r="AO190" s="293"/>
      <c r="AP190" s="293"/>
      <c r="AQ190" s="293"/>
      <c r="AR190" s="293"/>
      <c r="AS190" s="293"/>
      <c r="AT190" s="293"/>
      <c r="AU190" s="293"/>
      <c r="AV190" s="293"/>
      <c r="AW190" s="293"/>
      <c r="AX190" s="293"/>
      <c r="AY190" s="293"/>
      <c r="AZ190" s="293"/>
      <c r="BA190" s="293"/>
      <c r="BB190" s="293"/>
      <c r="BC190" s="293"/>
      <c r="BD190" s="293"/>
      <c r="BE190" s="293"/>
      <c r="BF190" s="293"/>
      <c r="BG190" s="22"/>
      <c r="BH190" s="22"/>
      <c r="BI190" s="22"/>
      <c r="BJ190" s="22"/>
      <c r="BK190" s="22"/>
      <c r="BL190" s="22"/>
      <c r="BM190" s="22"/>
      <c r="BN190" s="22"/>
    </row>
    <row r="191" spans="1:66" ht="13.5" customHeight="1">
      <c r="A191" s="294" t="str">
        <f t="shared" si="26"/>
        <v>P7</v>
      </c>
      <c r="B191" s="93"/>
      <c r="C191" s="64">
        <f>SUMPRODUCT(($J$172:$J$181="P7")*($I$172:$I$181&lt;&gt;"")*($I$172:$I$181="WP1")*($O$172:$O$181))</f>
        <v>0</v>
      </c>
      <c r="D191" s="64">
        <f>SUMPRODUCT(($J$172:$J$181="P7")*($I$172:$I$181&lt;&gt;"")*($I$172:$I$181="WP2")*($O$172:$O$181))</f>
        <v>0</v>
      </c>
      <c r="E191" s="64">
        <f>SUMPRODUCT(($J$172:$J$181="P7")*($I$172:$I$181&lt;&gt;"")*($I$172:$I$181="COMP3")*($O$172:$O$181))</f>
        <v>0</v>
      </c>
      <c r="F191" s="64">
        <f>SUMPRODUCT(($J$172:$J$181="P7")*($I$172:$I$181&lt;&gt;"")*($I$172:$I$181="WP4")*($O$172:$O$181))</f>
        <v>0</v>
      </c>
      <c r="G191" s="64">
        <f>SUMPRODUCT(($J$172:$J$181="P7")*($I$172:$I$181&lt;&gt;"")*($I$172:$I$181="WP5")*($O$172:$O$181))</f>
        <v>0</v>
      </c>
      <c r="H191" s="64">
        <f>SUMPRODUCT(($J$172:$J$181="P7")*($I$172:$I$181&lt;&gt;"")*($I$172:$I$181="WP6")*($O$172:$O$181))</f>
        <v>0</v>
      </c>
      <c r="I191" s="104">
        <f t="shared" si="27"/>
        <v>0</v>
      </c>
      <c r="J191" s="106"/>
      <c r="K191" s="106"/>
      <c r="L191" s="106"/>
      <c r="M191" s="106"/>
      <c r="N191" s="358"/>
      <c r="O191" s="358"/>
      <c r="P191" s="106"/>
      <c r="Q191" s="106"/>
      <c r="R191" s="106"/>
      <c r="S191" s="22"/>
      <c r="T191" s="22"/>
      <c r="U191" s="22"/>
      <c r="V191" s="293"/>
      <c r="W191" s="12"/>
      <c r="X191" s="30"/>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3"/>
      <c r="AV191" s="293"/>
      <c r="AW191" s="293"/>
      <c r="AX191" s="293"/>
      <c r="AY191" s="293"/>
      <c r="AZ191" s="293"/>
      <c r="BA191" s="293"/>
      <c r="BB191" s="293"/>
      <c r="BC191" s="293"/>
      <c r="BD191" s="293"/>
      <c r="BE191" s="293"/>
      <c r="BF191" s="293"/>
      <c r="BG191" s="22"/>
      <c r="BH191" s="22"/>
      <c r="BI191" s="22"/>
      <c r="BJ191" s="22"/>
      <c r="BK191" s="22"/>
      <c r="BL191" s="22"/>
      <c r="BM191" s="22"/>
      <c r="BN191" s="22"/>
    </row>
    <row r="192" spans="1:66" ht="13.5" customHeight="1">
      <c r="A192" s="65" t="s">
        <v>33</v>
      </c>
      <c r="B192" s="94"/>
      <c r="C192" s="66">
        <f>SUM(C$185:C$191)</f>
        <v>0</v>
      </c>
      <c r="D192" s="66">
        <f t="shared" ref="D192:H192" si="28">SUM(D$185:D$191)</f>
        <v>0</v>
      </c>
      <c r="E192" s="66">
        <f t="shared" si="28"/>
        <v>0</v>
      </c>
      <c r="F192" s="66">
        <f>SUM(F$185:F$191)</f>
        <v>0</v>
      </c>
      <c r="G192" s="66">
        <f t="shared" si="28"/>
        <v>0</v>
      </c>
      <c r="H192" s="66">
        <f t="shared" si="28"/>
        <v>0</v>
      </c>
      <c r="I192" s="125">
        <f>SUM(I$185:I$191)</f>
        <v>0</v>
      </c>
      <c r="J192" s="106"/>
      <c r="K192" s="106"/>
      <c r="L192" s="106"/>
      <c r="M192" s="106"/>
      <c r="N192" s="358"/>
      <c r="O192" s="358"/>
      <c r="P192" s="106"/>
      <c r="Q192" s="106"/>
      <c r="R192" s="106"/>
      <c r="S192" s="22"/>
      <c r="T192" s="22"/>
      <c r="U192" s="22"/>
      <c r="V192" s="293"/>
      <c r="W192" s="12"/>
      <c r="X192" s="30"/>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c r="BD192" s="293"/>
      <c r="BE192" s="293"/>
      <c r="BF192" s="293"/>
      <c r="BG192" s="22"/>
      <c r="BH192" s="22"/>
      <c r="BI192" s="22"/>
      <c r="BJ192" s="22"/>
      <c r="BK192" s="22"/>
      <c r="BL192" s="22"/>
      <c r="BM192" s="22"/>
      <c r="BN192" s="22"/>
    </row>
    <row r="193" spans="1:260" ht="18.75" customHeight="1">
      <c r="A193" s="65" t="s">
        <v>54</v>
      </c>
      <c r="B193" s="94"/>
      <c r="C193" s="66">
        <f>SUMPRODUCT(($I$172:$I$181="WP1")*($K$172:$K$181&lt;&gt;"")*($K$172:$K$181="fuori area / outside the area")*($O$172:$O$181))</f>
        <v>0</v>
      </c>
      <c r="D193" s="66">
        <f>SUMPRODUCT(($I$172:$I$181="WP1")*($K$172:$K$181&lt;&gt;"")*($K$172:$K$181="fuori area / outside the area")*($O$172:$O$181))</f>
        <v>0</v>
      </c>
      <c r="E193" s="66">
        <f t="shared" ref="E193:H193" si="29">SUMPRODUCT(($I$172:$I$181="WP1")*($K$172:$K$181&lt;&gt;"")*($K$172:$K$181="fuori area / outside the area")*($O$172:$O$181))</f>
        <v>0</v>
      </c>
      <c r="F193" s="66">
        <f t="shared" si="29"/>
        <v>0</v>
      </c>
      <c r="G193" s="66">
        <f t="shared" si="29"/>
        <v>0</v>
      </c>
      <c r="H193" s="66">
        <f t="shared" si="29"/>
        <v>0</v>
      </c>
      <c r="I193" s="66">
        <f>SUM(C193:H193)</f>
        <v>0</v>
      </c>
      <c r="J193" s="106"/>
      <c r="K193" s="106"/>
      <c r="L193" s="106"/>
      <c r="M193" s="106"/>
      <c r="N193" s="106"/>
      <c r="O193" s="106"/>
      <c r="P193" s="106"/>
      <c r="Q193" s="106"/>
      <c r="R193" s="106"/>
      <c r="S193" s="31"/>
      <c r="T193" s="31"/>
      <c r="U193" s="31"/>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c r="AS193" s="293"/>
      <c r="AT193" s="293"/>
      <c r="AU193" s="293"/>
      <c r="AV193" s="293"/>
      <c r="AW193" s="293"/>
      <c r="AX193" s="293"/>
      <c r="AY193" s="293"/>
      <c r="AZ193" s="293"/>
      <c r="BA193" s="293"/>
      <c r="BB193" s="293"/>
      <c r="BC193" s="293"/>
      <c r="BD193" s="293"/>
      <c r="BE193" s="293"/>
      <c r="BF193" s="293"/>
    </row>
    <row r="194" spans="1:260" s="49" customFormat="1" ht="47.25" customHeight="1">
      <c r="A194" s="65" t="s">
        <v>173</v>
      </c>
      <c r="B194" s="94"/>
      <c r="C194" s="66">
        <f>SUMPRODUCT(($I$172:$I$181="WP1")*($H$172:$H$181&lt;&gt;"")*($H$172:$H$181="SI/YES")*($O$172:$O$181))</f>
        <v>0</v>
      </c>
      <c r="D194" s="66">
        <f>SUMPRODUCT(($I$172:$I$181="WP2")*($H$172:$H$181&lt;&gt;"")*($H$172:$H$181="SI/YES")*($O$172:$O$181))</f>
        <v>0</v>
      </c>
      <c r="E194" s="66">
        <f>SUMPRODUCT(($I$172:$I$181="WP3")*($H$172:$H$181&lt;&gt;"")*($H$172:$H$181="SI/YES")*($O$172:$O$181))</f>
        <v>0</v>
      </c>
      <c r="F194" s="66">
        <f>SUMPRODUCT(($I$172:$I$181="WP4")*($H$172:$H$181&lt;&gt;"")*($H$172:$H$181="SI/YES")*($O$172:$O$181))</f>
        <v>0</v>
      </c>
      <c r="G194" s="66">
        <f>SUMPRODUCT(($I$172:$I$181="WP5")*($H$172:$H$181&lt;&gt;"")*($H$172:$H$181="SI/YES")*($O$172:$O$181))</f>
        <v>0</v>
      </c>
      <c r="H194" s="66">
        <f>SUMPRODUCT(($I$172:$I$181="WP6")*($H$172:$H$181&lt;&gt;"")*($H$172:$H$181="SI/YES")*($O$172:$O$181))</f>
        <v>0</v>
      </c>
      <c r="I194" s="102">
        <f>SUM(C194:H194)</f>
        <v>0</v>
      </c>
      <c r="J194" s="23"/>
      <c r="K194" s="23"/>
      <c r="L194" s="23"/>
      <c r="M194" s="23"/>
      <c r="N194" s="23"/>
      <c r="O194" s="23"/>
      <c r="P194" s="23"/>
      <c r="Q194" s="23"/>
      <c r="R194" s="23"/>
      <c r="S194" s="24"/>
      <c r="T194" s="24"/>
      <c r="U194" s="24"/>
      <c r="V194" s="24"/>
      <c r="W194" s="24"/>
      <c r="X194" s="24"/>
      <c r="Y194" s="24"/>
      <c r="Z194" s="24"/>
      <c r="AA194" s="24"/>
      <c r="AB194" s="24"/>
      <c r="AC194" s="24"/>
      <c r="AD194" s="24"/>
      <c r="AE194" s="293"/>
      <c r="AF194" s="293"/>
      <c r="AG194" s="293"/>
      <c r="AH194" s="293"/>
      <c r="AI194" s="293"/>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row>
    <row r="195" spans="1:260" s="49" customFormat="1" ht="16.5" customHeight="1">
      <c r="A195" s="23"/>
      <c r="B195" s="23"/>
      <c r="C195" s="23"/>
      <c r="D195" s="23"/>
      <c r="E195" s="23"/>
      <c r="F195" s="23"/>
      <c r="G195" s="23"/>
      <c r="H195" s="23"/>
      <c r="I195" s="23"/>
      <c r="J195" s="23"/>
      <c r="K195" s="23"/>
      <c r="L195" s="23"/>
      <c r="M195" s="23"/>
      <c r="N195" s="23"/>
      <c r="O195" s="23"/>
      <c r="P195" s="23"/>
      <c r="Q195" s="23"/>
      <c r="R195" s="23"/>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row>
    <row r="196" spans="1:260" ht="15" customHeight="1">
      <c r="A196" s="95" t="s">
        <v>146</v>
      </c>
      <c r="B196" s="21"/>
      <c r="C196" s="21"/>
      <c r="D196" s="21"/>
      <c r="E196" s="21"/>
      <c r="F196" s="21"/>
      <c r="G196" s="21"/>
      <c r="H196" s="21"/>
      <c r="I196" s="21"/>
      <c r="J196" s="21"/>
      <c r="K196" s="21"/>
      <c r="L196" s="21"/>
      <c r="M196" s="21"/>
      <c r="N196" s="21"/>
      <c r="O196" s="1"/>
      <c r="P196" s="1"/>
      <c r="Q196" s="1"/>
      <c r="R196" s="1"/>
    </row>
    <row r="197" spans="1:260" s="12" customFormat="1" ht="8.25" customHeight="1">
      <c r="A197" s="14"/>
      <c r="B197" s="14"/>
      <c r="C197" s="14"/>
      <c r="D197" s="14"/>
      <c r="E197" s="14"/>
      <c r="F197" s="14"/>
      <c r="G197" s="14"/>
      <c r="H197" s="14"/>
      <c r="I197" s="14"/>
      <c r="J197" s="14"/>
      <c r="K197" s="14"/>
      <c r="L197" s="14"/>
      <c r="M197" s="14"/>
      <c r="N197" s="14"/>
      <c r="O197" s="14"/>
      <c r="P197" s="14"/>
      <c r="Q197" s="14"/>
      <c r="R197" s="14"/>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row>
    <row r="198" spans="1:260" s="39" customFormat="1" ht="112.5" customHeight="1">
      <c r="A198" s="372" t="s">
        <v>214</v>
      </c>
      <c r="B198" s="372"/>
      <c r="C198" s="372"/>
      <c r="D198" s="372"/>
      <c r="E198" s="372"/>
      <c r="F198" s="372"/>
      <c r="G198" s="372"/>
      <c r="H198" s="372"/>
      <c r="I198" s="372"/>
      <c r="J198" s="372"/>
      <c r="K198" s="372"/>
      <c r="L198" s="372"/>
      <c r="M198" s="372"/>
      <c r="N198" s="372"/>
      <c r="O198" s="372"/>
      <c r="P198" s="1"/>
      <c r="Q198" s="1"/>
      <c r="R198" s="298"/>
      <c r="IZ198" s="2"/>
    </row>
    <row r="199" spans="1:260" ht="19.5" customHeight="1">
      <c r="A199" s="361" t="s">
        <v>147</v>
      </c>
      <c r="B199" s="361" t="s">
        <v>28</v>
      </c>
      <c r="C199" s="361"/>
      <c r="D199" s="361"/>
      <c r="E199" s="362" t="s">
        <v>142</v>
      </c>
      <c r="F199" s="362"/>
      <c r="G199" s="362" t="s">
        <v>31</v>
      </c>
      <c r="H199" s="363" t="s">
        <v>139</v>
      </c>
      <c r="I199" s="363"/>
      <c r="J199" s="363"/>
      <c r="K199" s="363"/>
      <c r="L199" s="363"/>
      <c r="M199" s="363"/>
      <c r="N199" s="363"/>
      <c r="O199" s="363"/>
      <c r="P199" s="14"/>
      <c r="Q199" s="14"/>
      <c r="R199" s="11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93"/>
    </row>
    <row r="200" spans="1:260" ht="66.75" customHeight="1">
      <c r="A200" s="361"/>
      <c r="B200" s="361"/>
      <c r="C200" s="361"/>
      <c r="D200" s="361"/>
      <c r="E200" s="362"/>
      <c r="F200" s="362"/>
      <c r="G200" s="362"/>
      <c r="H200" s="297" t="s">
        <v>156</v>
      </c>
      <c r="I200" s="302" t="s">
        <v>123</v>
      </c>
      <c r="J200" s="295" t="s">
        <v>140</v>
      </c>
      <c r="K200" s="295" t="s">
        <v>32</v>
      </c>
      <c r="L200" s="302" t="s">
        <v>134</v>
      </c>
      <c r="M200" s="302" t="s">
        <v>135</v>
      </c>
      <c r="N200" s="302" t="s">
        <v>136</v>
      </c>
      <c r="O200" s="294" t="s">
        <v>126</v>
      </c>
      <c r="P200" s="1"/>
      <c r="Q200" s="1"/>
      <c r="R200" s="115"/>
      <c r="S200" s="25"/>
      <c r="V200" s="293"/>
      <c r="W200" s="25"/>
      <c r="X200" s="25"/>
      <c r="Y200" s="25"/>
      <c r="Z200" s="293"/>
      <c r="AA200" s="25"/>
      <c r="AB200" s="25"/>
      <c r="AC200" s="25"/>
      <c r="AD200" s="293"/>
      <c r="AE200" s="25"/>
      <c r="AF200" s="25"/>
      <c r="AG200" s="25"/>
      <c r="AH200" s="293"/>
      <c r="AI200" s="25"/>
      <c r="AJ200" s="25"/>
      <c r="AK200" s="25"/>
      <c r="AL200" s="293"/>
      <c r="AM200" s="25"/>
      <c r="AN200" s="25"/>
      <c r="AO200" s="25"/>
      <c r="AP200" s="293"/>
      <c r="AQ200" s="25"/>
      <c r="AR200" s="25"/>
      <c r="AS200" s="25"/>
      <c r="AT200" s="293"/>
      <c r="AU200" s="25"/>
      <c r="AV200" s="25"/>
      <c r="AW200" s="25"/>
      <c r="AX200" s="293"/>
      <c r="AY200" s="25"/>
      <c r="AZ200" s="25"/>
      <c r="BA200" s="25"/>
      <c r="BB200" s="293"/>
      <c r="BC200" s="25"/>
      <c r="BD200" s="25"/>
      <c r="BE200" s="25"/>
      <c r="BF200" s="293"/>
    </row>
    <row r="201" spans="1:260" ht="15" customHeight="1">
      <c r="A201" s="361"/>
      <c r="B201" s="359"/>
      <c r="C201" s="359"/>
      <c r="D201" s="359"/>
      <c r="E201" s="359"/>
      <c r="F201" s="359"/>
      <c r="G201" s="309"/>
      <c r="H201" s="305"/>
      <c r="I201" s="305"/>
      <c r="J201" s="305"/>
      <c r="K201" s="305"/>
      <c r="L201" s="305"/>
      <c r="M201" s="305"/>
      <c r="N201" s="306"/>
      <c r="O201" s="286">
        <f t="shared" ref="O201:O210" si="30">M201*N201</f>
        <v>0</v>
      </c>
      <c r="P201" s="14"/>
      <c r="Q201" s="14"/>
      <c r="R201" s="116"/>
      <c r="S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row>
    <row r="202" spans="1:260" ht="12.75" customHeight="1">
      <c r="A202" s="361"/>
      <c r="B202" s="359"/>
      <c r="C202" s="359"/>
      <c r="D202" s="359"/>
      <c r="E202" s="359"/>
      <c r="F202" s="359"/>
      <c r="G202" s="309"/>
      <c r="H202" s="305"/>
      <c r="I202" s="305"/>
      <c r="J202" s="305"/>
      <c r="K202" s="305"/>
      <c r="L202" s="305"/>
      <c r="M202" s="305"/>
      <c r="N202" s="306"/>
      <c r="O202" s="286">
        <f t="shared" si="30"/>
        <v>0</v>
      </c>
      <c r="P202" s="1"/>
      <c r="Q202" s="1"/>
      <c r="R202" s="116"/>
      <c r="S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row>
    <row r="203" spans="1:260" ht="15" customHeight="1">
      <c r="A203" s="361"/>
      <c r="B203" s="359"/>
      <c r="C203" s="359"/>
      <c r="D203" s="359"/>
      <c r="E203" s="359"/>
      <c r="F203" s="359"/>
      <c r="G203" s="309"/>
      <c r="H203" s="305"/>
      <c r="I203" s="305"/>
      <c r="J203" s="305"/>
      <c r="K203" s="305"/>
      <c r="L203" s="305"/>
      <c r="M203" s="305"/>
      <c r="N203" s="306"/>
      <c r="O203" s="286">
        <f>M203*N203</f>
        <v>0</v>
      </c>
      <c r="P203" s="14"/>
      <c r="Q203" s="14"/>
      <c r="R203" s="116"/>
      <c r="S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row>
    <row r="204" spans="1:260" ht="15" customHeight="1">
      <c r="A204" s="361"/>
      <c r="B204" s="359"/>
      <c r="C204" s="359"/>
      <c r="D204" s="359"/>
      <c r="E204" s="359"/>
      <c r="F204" s="359"/>
      <c r="G204" s="309"/>
      <c r="H204" s="305"/>
      <c r="I204" s="305"/>
      <c r="J204" s="305"/>
      <c r="K204" s="305"/>
      <c r="L204" s="305"/>
      <c r="M204" s="305"/>
      <c r="N204" s="306"/>
      <c r="O204" s="286">
        <f t="shared" si="30"/>
        <v>0</v>
      </c>
      <c r="P204" s="1"/>
      <c r="Q204" s="1"/>
      <c r="R204" s="116"/>
      <c r="S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row>
    <row r="205" spans="1:260" ht="15" customHeight="1">
      <c r="A205" s="361"/>
      <c r="B205" s="359"/>
      <c r="C205" s="359"/>
      <c r="D205" s="359"/>
      <c r="E205" s="359"/>
      <c r="F205" s="359"/>
      <c r="G205" s="309"/>
      <c r="H205" s="305"/>
      <c r="I205" s="305"/>
      <c r="J205" s="305"/>
      <c r="K205" s="305"/>
      <c r="L205" s="305"/>
      <c r="M205" s="305"/>
      <c r="N205" s="306"/>
      <c r="O205" s="286">
        <f t="shared" si="30"/>
        <v>0</v>
      </c>
      <c r="P205" s="14"/>
      <c r="Q205" s="14"/>
      <c r="R205" s="116"/>
      <c r="S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row>
    <row r="206" spans="1:260" ht="15" customHeight="1">
      <c r="A206" s="361"/>
      <c r="B206" s="359"/>
      <c r="C206" s="359"/>
      <c r="D206" s="359"/>
      <c r="E206" s="359"/>
      <c r="F206" s="359"/>
      <c r="G206" s="309"/>
      <c r="H206" s="305"/>
      <c r="I206" s="305"/>
      <c r="J206" s="305"/>
      <c r="K206" s="305"/>
      <c r="L206" s="305"/>
      <c r="M206" s="305"/>
      <c r="N206" s="306"/>
      <c r="O206" s="286">
        <f t="shared" si="30"/>
        <v>0</v>
      </c>
      <c r="P206" s="1"/>
      <c r="Q206" s="1"/>
      <c r="R206" s="116"/>
      <c r="S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row>
    <row r="207" spans="1:260" ht="15" customHeight="1">
      <c r="A207" s="361"/>
      <c r="B207" s="359"/>
      <c r="C207" s="359"/>
      <c r="D207" s="359"/>
      <c r="E207" s="359"/>
      <c r="F207" s="359"/>
      <c r="G207" s="309"/>
      <c r="H207" s="305"/>
      <c r="I207" s="305"/>
      <c r="J207" s="305"/>
      <c r="K207" s="305"/>
      <c r="L207" s="305"/>
      <c r="M207" s="305"/>
      <c r="N207" s="306"/>
      <c r="O207" s="286">
        <f t="shared" si="30"/>
        <v>0</v>
      </c>
      <c r="P207" s="14"/>
      <c r="Q207" s="14"/>
      <c r="R207" s="116"/>
      <c r="S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row>
    <row r="208" spans="1:260" ht="15" customHeight="1">
      <c r="A208" s="361"/>
      <c r="B208" s="359"/>
      <c r="C208" s="359"/>
      <c r="D208" s="359"/>
      <c r="E208" s="359"/>
      <c r="F208" s="359"/>
      <c r="G208" s="309"/>
      <c r="H208" s="305"/>
      <c r="I208" s="305"/>
      <c r="J208" s="305"/>
      <c r="K208" s="305"/>
      <c r="L208" s="305"/>
      <c r="M208" s="305"/>
      <c r="N208" s="306"/>
      <c r="O208" s="286">
        <f t="shared" si="30"/>
        <v>0</v>
      </c>
      <c r="P208" s="1"/>
      <c r="Q208" s="1"/>
      <c r="R208" s="116"/>
      <c r="S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row>
    <row r="209" spans="1:58" ht="15.75" customHeight="1">
      <c r="A209" s="361"/>
      <c r="B209" s="359"/>
      <c r="C209" s="359"/>
      <c r="D209" s="359"/>
      <c r="E209" s="359"/>
      <c r="F209" s="359"/>
      <c r="G209" s="309"/>
      <c r="H209" s="305"/>
      <c r="I209" s="305"/>
      <c r="J209" s="305"/>
      <c r="K209" s="305"/>
      <c r="L209" s="305"/>
      <c r="M209" s="305"/>
      <c r="N209" s="306"/>
      <c r="O209" s="286">
        <f t="shared" si="30"/>
        <v>0</v>
      </c>
      <c r="P209" s="14"/>
      <c r="Q209" s="14"/>
      <c r="R209" s="116"/>
      <c r="S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row>
    <row r="210" spans="1:58" ht="12.75" customHeight="1">
      <c r="A210" s="361"/>
      <c r="B210" s="359"/>
      <c r="C210" s="359"/>
      <c r="D210" s="359"/>
      <c r="E210" s="359"/>
      <c r="F210" s="359"/>
      <c r="G210" s="309"/>
      <c r="H210" s="305"/>
      <c r="I210" s="305"/>
      <c r="J210" s="305"/>
      <c r="K210" s="305"/>
      <c r="L210" s="305"/>
      <c r="M210" s="305"/>
      <c r="N210" s="306"/>
      <c r="O210" s="286">
        <f t="shared" si="30"/>
        <v>0</v>
      </c>
      <c r="P210" s="1"/>
      <c r="Q210" s="1"/>
      <c r="R210" s="116"/>
      <c r="S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row>
    <row r="211" spans="1:58" ht="17.25" customHeight="1">
      <c r="A211" s="65" t="s">
        <v>33</v>
      </c>
      <c r="B211" s="287"/>
      <c r="C211" s="287"/>
      <c r="D211" s="287"/>
      <c r="E211" s="287"/>
      <c r="F211" s="287"/>
      <c r="G211" s="287"/>
      <c r="H211" s="281"/>
      <c r="I211" s="287"/>
      <c r="J211" s="287"/>
      <c r="K211" s="287"/>
      <c r="L211" s="287"/>
      <c r="M211" s="287"/>
      <c r="N211" s="287"/>
      <c r="O211" s="284">
        <f>SUM(O201:O210)</f>
        <v>0</v>
      </c>
      <c r="P211" s="14"/>
      <c r="Q211" s="14"/>
      <c r="R211" s="113"/>
      <c r="S211" s="28"/>
      <c r="T211" s="27"/>
      <c r="U211" s="27"/>
      <c r="V211" s="28"/>
      <c r="W211" s="27"/>
      <c r="X211" s="27"/>
      <c r="Y211" s="28"/>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row>
    <row r="212" spans="1:58" ht="77.25" customHeight="1">
      <c r="A212" s="63"/>
      <c r="B212" s="294" t="str">
        <f t="shared" ref="B212:H212" si="31">B60</f>
        <v>WP0</v>
      </c>
      <c r="C212" s="294" t="str">
        <f t="shared" si="31"/>
        <v>WP1</v>
      </c>
      <c r="D212" s="294" t="str">
        <f t="shared" si="31"/>
        <v>WP2</v>
      </c>
      <c r="E212" s="294" t="str">
        <f t="shared" si="31"/>
        <v>WP3</v>
      </c>
      <c r="F212" s="294" t="str">
        <f t="shared" si="31"/>
        <v>WP4</v>
      </c>
      <c r="G212" s="294" t="str">
        <f t="shared" si="31"/>
        <v>WP5</v>
      </c>
      <c r="H212" s="294" t="str">
        <f t="shared" si="31"/>
        <v>WP6</v>
      </c>
      <c r="I212" s="294" t="s">
        <v>33</v>
      </c>
      <c r="J212" s="106"/>
      <c r="K212" s="106"/>
      <c r="L212" s="106"/>
      <c r="M212" s="106"/>
      <c r="N212" s="106"/>
      <c r="O212" s="106"/>
      <c r="P212" s="1"/>
      <c r="Q212" s="1"/>
      <c r="R212" s="106"/>
      <c r="V212" s="293"/>
      <c r="W212" s="12"/>
      <c r="X212" s="24"/>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c r="BD212" s="293"/>
      <c r="BE212" s="293"/>
      <c r="BF212" s="293"/>
    </row>
    <row r="213" spans="1:58" ht="13.5" customHeight="1">
      <c r="A213" s="294" t="str">
        <f t="shared" ref="A213:A220" si="32">A61</f>
        <v>P0</v>
      </c>
      <c r="B213" s="93"/>
      <c r="C213" s="93"/>
      <c r="D213" s="93"/>
      <c r="E213" s="93"/>
      <c r="F213" s="93"/>
      <c r="G213" s="93"/>
      <c r="H213" s="93"/>
      <c r="I213" s="93"/>
      <c r="J213" s="106"/>
      <c r="K213" s="106"/>
      <c r="L213" s="106"/>
      <c r="M213" s="106"/>
      <c r="N213" s="106"/>
      <c r="O213" s="106"/>
      <c r="P213" s="106"/>
      <c r="Q213" s="106"/>
      <c r="R213" s="106"/>
      <c r="V213" s="293"/>
      <c r="W213" s="12"/>
      <c r="X213" s="30"/>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3"/>
      <c r="AT213" s="293"/>
      <c r="AU213" s="293"/>
      <c r="AV213" s="293"/>
      <c r="AW213" s="293"/>
      <c r="AX213" s="293"/>
      <c r="AY213" s="293"/>
      <c r="AZ213" s="293"/>
      <c r="BA213" s="293"/>
      <c r="BB213" s="293"/>
      <c r="BC213" s="293"/>
      <c r="BD213" s="293"/>
      <c r="BE213" s="293"/>
      <c r="BF213" s="293"/>
    </row>
    <row r="214" spans="1:58" ht="13.5" customHeight="1">
      <c r="A214" s="294" t="str">
        <f t="shared" si="32"/>
        <v>P1</v>
      </c>
      <c r="B214" s="93"/>
      <c r="C214" s="64">
        <f>SUMPRODUCT(($J$201:$J$210="P1")*($I$201:$I$210&lt;&gt;"")*($I$201:$I$210="W1")*($O$201:$O$210))</f>
        <v>0</v>
      </c>
      <c r="D214" s="64">
        <f>SUMPRODUCT(($J$201:$J$210="P1")*($I$201:$I$210&lt;&gt;"")*($I$201:$I$210="WP2")*($O$201:$O$210))</f>
        <v>0</v>
      </c>
      <c r="E214" s="64">
        <f>SUMPRODUCT(($J$201:$J$210="P1")*($I$201:$I$210&lt;&gt;"")*($I$201:$I$210="WP3")*($O$201:$O$210))</f>
        <v>0</v>
      </c>
      <c r="F214" s="64">
        <f>SUMPRODUCT(($J$201:$J$210="P1")*($I$201:$I$210&lt;&gt;"")*($I$201:$I$210="WP4")*($O$201:$O$210))</f>
        <v>0</v>
      </c>
      <c r="G214" s="64">
        <f>SUMPRODUCT(($J$201:$J$210="P1")*($I$201:$I$210&lt;&gt;"")*($I$201:$I$210="WP5")*($O$201:$O$210))</f>
        <v>0</v>
      </c>
      <c r="H214" s="64">
        <f>SUMPRODUCT(($J$201:$J$210="P1")*($I$201:$I$210&lt;&gt;"")*($I$201:$I$210="WP6")*($O$201:$O$210))</f>
        <v>0</v>
      </c>
      <c r="I214" s="104">
        <f>SUM(C214:H214)</f>
        <v>0</v>
      </c>
      <c r="J214" s="106"/>
      <c r="K214" s="106"/>
      <c r="L214" s="106"/>
      <c r="M214" s="106"/>
      <c r="N214" s="106"/>
      <c r="O214" s="106"/>
      <c r="P214" s="106"/>
      <c r="Q214" s="106"/>
      <c r="R214" s="106"/>
      <c r="V214" s="293"/>
      <c r="W214" s="12"/>
      <c r="X214" s="30"/>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c r="BD214" s="293"/>
      <c r="BE214" s="293"/>
      <c r="BF214" s="293"/>
    </row>
    <row r="215" spans="1:58" ht="13.5" customHeight="1">
      <c r="A215" s="294" t="str">
        <f t="shared" si="32"/>
        <v>P2</v>
      </c>
      <c r="B215" s="93"/>
      <c r="C215" s="64">
        <f>SUMPRODUCT(($J$201:$J$210="P2")*($I$201:$I$210&lt;&gt;"")*($I$201:$I$210="WP1")*($O$201:$O$210))</f>
        <v>0</v>
      </c>
      <c r="D215" s="64">
        <f>SUMPRODUCT(($J$201:$J$210="P2")*($I$201:$I$210&lt;&gt;"")*($I$201:$I$210="WP2")*($O$201:$O$210))</f>
        <v>0</v>
      </c>
      <c r="E215" s="64">
        <f>SUMPRODUCT(($J$201:$J$210="P2")*($I$201:$I$210&lt;&gt;"")*($I$201:$I$210="WP3")*($O$201:$O$210))</f>
        <v>0</v>
      </c>
      <c r="F215" s="64">
        <f>SUMPRODUCT(($J$201:$J$210="P2")*($I$201:$I$210&lt;&gt;"")*($I$201:$I$210="WP4")*($O$201:$O$210))</f>
        <v>0</v>
      </c>
      <c r="G215" s="64">
        <f>SUMPRODUCT(($J$201:$J$210="P2")*($I$201:$I$210&lt;&gt;"")*($I$201:$I$210="WP5")*($O$201:$O$210))</f>
        <v>0</v>
      </c>
      <c r="H215" s="64">
        <f>SUMPRODUCT(($J$201:$J$210="P2")*($I$201:$I$210&lt;&gt;"")*($I$201:$I$210="WP6")*($O$201:$O$210))</f>
        <v>0</v>
      </c>
      <c r="I215" s="104">
        <f t="shared" ref="I215:I220" si="33">SUM(C215:H215)</f>
        <v>0</v>
      </c>
      <c r="J215" s="106"/>
      <c r="K215" s="106"/>
      <c r="L215" s="106"/>
      <c r="M215" s="106"/>
      <c r="N215" s="358" t="str">
        <f>IF(I221=O211,"OK","ERRORE - Seleziona una delle opzioni WP e/o Periodo per ogni voce di spesa / ERROR -  Select one of the option WP and/or Period per each single budget line!")</f>
        <v>OK</v>
      </c>
      <c r="O215" s="358"/>
      <c r="P215" s="106"/>
      <c r="Q215" s="106"/>
      <c r="R215" s="106"/>
      <c r="V215" s="293"/>
      <c r="W215" s="12"/>
      <c r="X215" s="30"/>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3"/>
      <c r="AV215" s="293"/>
      <c r="AW215" s="293"/>
      <c r="AX215" s="293"/>
      <c r="AY215" s="293"/>
      <c r="AZ215" s="293"/>
      <c r="BA215" s="293"/>
      <c r="BB215" s="293"/>
      <c r="BC215" s="293"/>
      <c r="BD215" s="293"/>
      <c r="BE215" s="293"/>
      <c r="BF215" s="293"/>
    </row>
    <row r="216" spans="1:58" ht="13.5" customHeight="1">
      <c r="A216" s="294" t="str">
        <f t="shared" si="32"/>
        <v>P3</v>
      </c>
      <c r="B216" s="93"/>
      <c r="C216" s="64">
        <f>SUMPRODUCT(($J$201:$J$210="P3")*($I$201:$I$210&lt;&gt;"")*($I$201:$I$210="WP1")*($O$201:$O$210))</f>
        <v>0</v>
      </c>
      <c r="D216" s="64">
        <f>SUMPRODUCT(($J$201:$J$210="P3")*($I$201:$I$210&lt;&gt;"")*($I$201:$I$210="WP2")*($O$201:$O$210))</f>
        <v>0</v>
      </c>
      <c r="E216" s="64">
        <f>SUMPRODUCT(($J$201:$J$210="P3")*($I$201:$I$210&lt;&gt;"")*($I$201:$I$210="WP3")*($O$201:$O$210))</f>
        <v>0</v>
      </c>
      <c r="F216" s="64">
        <f>SUMPRODUCT(($J$201:$J$210="P3")*($I$201:$I$210&lt;&gt;"")*($I$201:$I$210="WP4")*($O$201:$O$210))</f>
        <v>0</v>
      </c>
      <c r="G216" s="64">
        <f>SUMPRODUCT(($J$201:$J$210="P3")*($I$201:$I$210&lt;&gt;"")*($I$201:$I$210="WP5")*($O$201:$O$210))</f>
        <v>0</v>
      </c>
      <c r="H216" s="64">
        <f>SUMPRODUCT(($J$201:$J$210="P3")*($I$201:$I$210&lt;&gt;"")*($I$201:$I$210="WP6")*($O$201:$O$210))</f>
        <v>0</v>
      </c>
      <c r="I216" s="104">
        <f t="shared" si="33"/>
        <v>0</v>
      </c>
      <c r="J216" s="106"/>
      <c r="K216" s="106"/>
      <c r="L216" s="106"/>
      <c r="M216" s="106"/>
      <c r="N216" s="358"/>
      <c r="O216" s="358"/>
      <c r="P216" s="106"/>
      <c r="Q216" s="106"/>
      <c r="R216" s="106"/>
      <c r="V216" s="293"/>
      <c r="W216" s="12"/>
      <c r="X216" s="30"/>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row>
    <row r="217" spans="1:58" ht="13.5" customHeight="1">
      <c r="A217" s="294" t="str">
        <f t="shared" si="32"/>
        <v>P4</v>
      </c>
      <c r="B217" s="93"/>
      <c r="C217" s="64">
        <f>SUMPRODUCT(($J$201:$J$210="P4")*($I$201:$I$210&lt;&gt;"")*($I$201:$I$210="WP1")*($O$201:$O$210))</f>
        <v>0</v>
      </c>
      <c r="D217" s="64">
        <f>SUMPRODUCT(($J$201:$J$210="P4")*($I$201:$I$210&lt;&gt;"")*($I$201:$I$210="WP2")*($O$201:$O$210))</f>
        <v>0</v>
      </c>
      <c r="E217" s="64">
        <f>SUMPRODUCT(($J$201:$J$210="P4")*($I$201:$I$210&lt;&gt;"")*($I$201:$I$210="WP3")*($O$201:$O$210))</f>
        <v>0</v>
      </c>
      <c r="F217" s="64">
        <f>SUMPRODUCT(($J$201:$J$210="P4")*($I$201:$I$210&lt;&gt;"")*($I$201:$I$210="WP4")*($O$201:$O$210))</f>
        <v>0</v>
      </c>
      <c r="G217" s="64">
        <f>SUMPRODUCT(($J$201:$J$210="P4")*($I$201:$I$210&lt;&gt;"")*($I$201:$I$210="WP5")*($O$201:$O$210))</f>
        <v>0</v>
      </c>
      <c r="H217" s="64">
        <f>SUMPRODUCT(($J$201:$J$210="P4")*($I$201:$I$210&lt;&gt;"")*($I$201:$I$210="WP6")*($O$201:$O$210))</f>
        <v>0</v>
      </c>
      <c r="I217" s="104">
        <f t="shared" si="33"/>
        <v>0</v>
      </c>
      <c r="J217" s="106"/>
      <c r="K217" s="106"/>
      <c r="L217" s="106"/>
      <c r="M217" s="106"/>
      <c r="N217" s="358"/>
      <c r="O217" s="358"/>
      <c r="P217" s="106"/>
      <c r="Q217" s="106"/>
      <c r="R217" s="106"/>
      <c r="V217" s="293"/>
      <c r="W217" s="12"/>
      <c r="X217" s="30"/>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row>
    <row r="218" spans="1:58" ht="13.5" customHeight="1">
      <c r="A218" s="294" t="str">
        <f t="shared" si="32"/>
        <v>P5</v>
      </c>
      <c r="B218" s="93"/>
      <c r="C218" s="64">
        <f>SUMPRODUCT(($J$201:$J$210="P5")*($I$201:$I$210&lt;&gt;"")*($I$201:$I$210="WP1")*($O$201:$O$210))</f>
        <v>0</v>
      </c>
      <c r="D218" s="64">
        <f>SUMPRODUCT(($J$201:$J$210="P5")*($I$201:$I$210&lt;&gt;"")*($I$201:$I$210="WP2")*($O$201:$O$210))</f>
        <v>0</v>
      </c>
      <c r="E218" s="64">
        <f>SUMPRODUCT(($J$201:$J$210="P5")*($I$201:$I$210&lt;&gt;"")*($I$201:$I$210="WP3")*($O$201:$O$210))</f>
        <v>0</v>
      </c>
      <c r="F218" s="64">
        <f>SUMPRODUCT(($J$201:$J$210="P5")*($I$201:$I$210&lt;&gt;"")*($I$201:$I$210="WP4")*($O$201:$O$210))</f>
        <v>0</v>
      </c>
      <c r="G218" s="64">
        <f>SUMPRODUCT(($J$201:$J$210="P5")*($I$201:$I$210&lt;&gt;"")*($I$201:$I$210="WP5")*($O$201:$O$210))</f>
        <v>0</v>
      </c>
      <c r="H218" s="64">
        <f>SUMPRODUCT(($J$201:$J$210="P5")*($I$201:$I$210&lt;&gt;"")*($I$201:$I$210="WP6")*($O$201:$O$210))</f>
        <v>0</v>
      </c>
      <c r="I218" s="104">
        <f t="shared" si="33"/>
        <v>0</v>
      </c>
      <c r="J218" s="106"/>
      <c r="K218" s="106"/>
      <c r="L218" s="106"/>
      <c r="M218" s="106"/>
      <c r="N218" s="358"/>
      <c r="O218" s="358"/>
      <c r="P218" s="106"/>
      <c r="Q218" s="106"/>
      <c r="R218" s="106"/>
      <c r="V218" s="293"/>
      <c r="W218" s="12"/>
      <c r="X218" s="30"/>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row>
    <row r="219" spans="1:58" ht="13.5" customHeight="1">
      <c r="A219" s="294" t="str">
        <f t="shared" si="32"/>
        <v>P6</v>
      </c>
      <c r="B219" s="93"/>
      <c r="C219" s="64">
        <f>SUMPRODUCT(($J$201:$J$210="P6")*($I$201:$I$210&lt;&gt;"")*($I$201:$I$210="WP1")*($O$201:$O$210))</f>
        <v>0</v>
      </c>
      <c r="D219" s="64">
        <f>SUMPRODUCT(($J$201:$J$210="P6")*($I$201:$I$210&lt;&gt;"")*($I$201:$I$210="WP2")*($O$201:$O$210))</f>
        <v>0</v>
      </c>
      <c r="E219" s="64">
        <f>SUMPRODUCT(($J$201:$J$210="P6")*($I$201:$I$210&lt;&gt;"")*($I$201:$I$210="WP3")*($O$201:$O$210))</f>
        <v>0</v>
      </c>
      <c r="F219" s="64">
        <f>SUMPRODUCT(($J$201:$J$210="P6")*($I$201:$I$210&lt;&gt;"")*($I$201:$I$210="WP4")*($O$201:$O$210))</f>
        <v>0</v>
      </c>
      <c r="G219" s="64">
        <f>SUMPRODUCT(($J$201:$J$210="P6")*($I$201:$I$210&lt;&gt;"")*($I$201:$I$210="WP5")*($O$201:$O$210))</f>
        <v>0</v>
      </c>
      <c r="H219" s="64">
        <f>SUMPRODUCT(($J$201:$J$210="P6")*($I$201:$I$210&lt;&gt;"")*($I$201:$I$210="WP6")*($O$201:$O$210))</f>
        <v>0</v>
      </c>
      <c r="I219" s="104">
        <f t="shared" si="33"/>
        <v>0</v>
      </c>
      <c r="J219" s="106"/>
      <c r="K219" s="106"/>
      <c r="L219" s="106"/>
      <c r="M219" s="106"/>
      <c r="N219" s="358"/>
      <c r="O219" s="358"/>
      <c r="P219" s="106"/>
      <c r="Q219" s="106"/>
      <c r="R219" s="106"/>
      <c r="V219" s="293"/>
      <c r="W219" s="12"/>
      <c r="X219" s="30"/>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row>
    <row r="220" spans="1:58" ht="13.5" customHeight="1">
      <c r="A220" s="294" t="str">
        <f t="shared" si="32"/>
        <v>P7</v>
      </c>
      <c r="B220" s="93"/>
      <c r="C220" s="64">
        <f>SUMPRODUCT(($J$201:$J$210="P7")*($I$201:$I$210&lt;&gt;"")*($I$201:$I$210="WP1")*($O$201:$O$210))</f>
        <v>0</v>
      </c>
      <c r="D220" s="64">
        <f>SUMPRODUCT(($J$201:$J$210="P7")*($I$201:$I$210&lt;&gt;"")*($I$201:$I$210="WP2")*($O$201:$O$210))</f>
        <v>0</v>
      </c>
      <c r="E220" s="64">
        <f>SUMPRODUCT(($J$201:$J$210="P7")*($I$201:$I$210&lt;&gt;"")*($I$201:$I$210="WP3")*($O$201:$O$210))</f>
        <v>0</v>
      </c>
      <c r="F220" s="64">
        <f>SUMPRODUCT(($J$201:$J$210="P7")*($I$201:$I$210&lt;&gt;"")*($I$201:$I$210="WP4")*($O$201:$O$210))</f>
        <v>0</v>
      </c>
      <c r="G220" s="64">
        <f>SUMPRODUCT(($J$201:$J$210="P7")*($I$201:$I$210&lt;&gt;"")*($I$201:$I$210="WP5")*($O$201:$O$210))</f>
        <v>0</v>
      </c>
      <c r="H220" s="64">
        <f>SUMPRODUCT(($J$201:$J$210="P7")*($I$201:$I$210&lt;&gt;"")*($I$201:$I$210="WP6")*($O$201:$O$210))</f>
        <v>0</v>
      </c>
      <c r="I220" s="104">
        <f t="shared" si="33"/>
        <v>0</v>
      </c>
      <c r="J220" s="106"/>
      <c r="K220" s="106"/>
      <c r="L220" s="106"/>
      <c r="M220" s="106"/>
      <c r="N220" s="358"/>
      <c r="O220" s="358"/>
      <c r="P220" s="106"/>
      <c r="Q220" s="106"/>
      <c r="R220" s="106"/>
      <c r="V220" s="293"/>
      <c r="W220" s="12"/>
      <c r="X220" s="30"/>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c r="BD220" s="293"/>
      <c r="BE220" s="293"/>
      <c r="BF220" s="293"/>
    </row>
    <row r="221" spans="1:58" ht="13.5" customHeight="1">
      <c r="A221" s="65" t="s">
        <v>33</v>
      </c>
      <c r="B221" s="94"/>
      <c r="C221" s="66">
        <f>SUM(C$214:C$220)</f>
        <v>0</v>
      </c>
      <c r="D221" s="66">
        <f t="shared" ref="D221:H221" si="34">SUM(D$214:D$220)</f>
        <v>0</v>
      </c>
      <c r="E221" s="66">
        <f t="shared" si="34"/>
        <v>0</v>
      </c>
      <c r="F221" s="66">
        <f t="shared" si="34"/>
        <v>0</v>
      </c>
      <c r="G221" s="66">
        <f t="shared" si="34"/>
        <v>0</v>
      </c>
      <c r="H221" s="66">
        <f t="shared" si="34"/>
        <v>0</v>
      </c>
      <c r="I221" s="66">
        <f>SUM(I$213:I$220)</f>
        <v>0</v>
      </c>
      <c r="J221" s="106"/>
      <c r="K221" s="106"/>
      <c r="L221" s="106"/>
      <c r="M221" s="106"/>
      <c r="N221" s="358"/>
      <c r="O221" s="358"/>
      <c r="P221" s="106"/>
      <c r="Q221" s="106"/>
      <c r="R221" s="106"/>
      <c r="V221" s="293"/>
      <c r="W221" s="12"/>
      <c r="X221" s="30"/>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row>
    <row r="222" spans="1:58" ht="18.75" customHeight="1">
      <c r="A222" s="65" t="s">
        <v>54</v>
      </c>
      <c r="B222" s="94"/>
      <c r="C222" s="66">
        <f>SUMPRODUCT(($I$201:$I$210="WP1")*($K$201:$K$210&lt;&gt;"")*($K$201:$K$210="fuori area / outside the area")*($O$201:$O$210))</f>
        <v>0</v>
      </c>
      <c r="D222" s="66">
        <f>SUMPRODUCT(($I$201:$I$210="WP2")*($K$201:$K$210&lt;&gt;"")*($K$201:$K$210="fuori area / outside the area")*($O$201:$O$210))</f>
        <v>0</v>
      </c>
      <c r="E222" s="66">
        <f>SUMPRODUCT(($I$201:$I$210="WP3")*($K$201:$K$210&lt;&gt;"")*($K$201:$K$210="fuori area / outside the area")*($O$201:$O$210))</f>
        <v>0</v>
      </c>
      <c r="F222" s="66">
        <f>SUMPRODUCT(($I$201:$I$210="WP4")*($K$201:$K$210&lt;&gt;"")*($K$201:$K$210="fuori area / outside the area")*($O$201:$O$210))</f>
        <v>0</v>
      </c>
      <c r="G222" s="66">
        <f>SUMPRODUCT(($I$201:$I$210="WP5")*($K$201:$K$210&lt;&gt;"")*($K$201:$K$210="fuori area / outside the area")*($O$201:$O$210))</f>
        <v>0</v>
      </c>
      <c r="H222" s="66">
        <f>SUMPRODUCT(($I$201:$I$210="WP6")*($K$201:$K$210&lt;&gt;"")*($K$201:$K$210="fuori area / outside the area")*($O$201:$O$210))</f>
        <v>0</v>
      </c>
      <c r="I222" s="66">
        <f>SUM(C222:H222)</f>
        <v>0</v>
      </c>
      <c r="J222" s="106"/>
      <c r="K222" s="106"/>
      <c r="L222" s="106"/>
      <c r="M222" s="106"/>
      <c r="N222" s="106"/>
      <c r="O222" s="106"/>
      <c r="P222" s="106"/>
      <c r="Q222" s="106"/>
      <c r="R222" s="106"/>
      <c r="S222" s="31"/>
      <c r="T222" s="31"/>
      <c r="U222" s="31"/>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row>
    <row r="223" spans="1:58" s="49" customFormat="1" ht="39.75" customHeight="1">
      <c r="A223" s="65" t="s">
        <v>173</v>
      </c>
      <c r="B223" s="94"/>
      <c r="C223" s="66">
        <f>SUMPRODUCT(($I$201:$I$210="WP1")*($H$201:$H$210&lt;&gt;"")*($H$201:$H$210="SI/YES")*($O$201:$O$210))</f>
        <v>0</v>
      </c>
      <c r="D223" s="66">
        <f>SUMPRODUCT(($I$201:$I$210="WP2")*($H$201:$H$210&lt;&gt;"")*($H$201:$H$210="SI/YES")*($O$201:$O$210))</f>
        <v>0</v>
      </c>
      <c r="E223" s="66">
        <f>SUMPRODUCT(($I$201:$I$210="WP3")*($H$201:$H$210&lt;&gt;"")*($H$201:$H$210="SI/YES")*($O$201:$O$210))</f>
        <v>0</v>
      </c>
      <c r="F223" s="66">
        <f>SUMPRODUCT(($I$201:$I$210="WP4")*($H$201:$H$210&lt;&gt;"")*($H$201:$H$210="SI/YES")*($O$201:$O$210))</f>
        <v>0</v>
      </c>
      <c r="G223" s="66">
        <f>SUMPRODUCT(($I$201:$I$210="WP5")*($H$201:$H$210&lt;&gt;"")*($H$201:$H$210="SI/YES")*($O$201:$O$210))</f>
        <v>0</v>
      </c>
      <c r="H223" s="66">
        <f>SUMPRODUCT(($I$201:$I$210="WP6")*($H$201:$H$210&lt;&gt;"")*($H$201:$H$210="SI/YES")*($O$201:$O$210))</f>
        <v>0</v>
      </c>
      <c r="I223" s="102">
        <f>SUM(C223:H223)</f>
        <v>0</v>
      </c>
      <c r="J223" s="14"/>
      <c r="K223" s="14"/>
      <c r="L223" s="14"/>
      <c r="M223" s="14"/>
      <c r="N223" s="14"/>
      <c r="O223" s="14"/>
      <c r="P223" s="14"/>
      <c r="Q223" s="14"/>
      <c r="R223" s="14"/>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row>
    <row r="224" spans="1:58" s="49" customFormat="1" ht="16.5" customHeight="1">
      <c r="A224" s="14"/>
      <c r="B224" s="14"/>
      <c r="C224" s="14"/>
      <c r="D224" s="14"/>
      <c r="E224" s="14"/>
      <c r="F224" s="14"/>
      <c r="G224" s="14"/>
      <c r="H224" s="14"/>
      <c r="I224" s="14"/>
      <c r="J224" s="14"/>
      <c r="K224" s="14"/>
      <c r="L224" s="14"/>
      <c r="M224" s="14"/>
      <c r="N224" s="14"/>
      <c r="O224" s="14"/>
      <c r="P224" s="14"/>
      <c r="Q224" s="14"/>
      <c r="R224" s="14"/>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row>
    <row r="225" spans="1:260" ht="16.5" customHeight="1">
      <c r="A225" s="95" t="s">
        <v>148</v>
      </c>
      <c r="B225" s="21"/>
      <c r="C225" s="21"/>
      <c r="D225" s="21"/>
      <c r="E225" s="21"/>
      <c r="F225" s="21"/>
      <c r="G225" s="21"/>
      <c r="H225" s="21"/>
      <c r="I225" s="21"/>
      <c r="J225" s="21"/>
      <c r="K225" s="21"/>
      <c r="L225" s="21"/>
      <c r="M225" s="21"/>
      <c r="N225" s="21"/>
      <c r="O225" s="1"/>
      <c r="P225" s="1"/>
      <c r="Q225" s="1"/>
      <c r="R225" s="1"/>
    </row>
    <row r="226" spans="1:260" s="39" customFormat="1" ht="6.75" customHeight="1">
      <c r="A226" s="34"/>
      <c r="B226" s="34"/>
      <c r="C226" s="34"/>
      <c r="D226" s="34"/>
      <c r="E226" s="34"/>
      <c r="F226" s="34"/>
      <c r="G226" s="34"/>
      <c r="H226" s="34"/>
      <c r="I226" s="34"/>
      <c r="J226" s="34"/>
      <c r="K226" s="34"/>
      <c r="L226" s="34"/>
      <c r="M226" s="34"/>
      <c r="N226" s="34"/>
      <c r="O226" s="34"/>
      <c r="P226" s="34"/>
      <c r="Q226" s="34"/>
      <c r="R226" s="34"/>
      <c r="IZ226" s="2"/>
    </row>
    <row r="227" spans="1:260" s="39" customFormat="1" ht="36" customHeight="1">
      <c r="A227" s="381" t="s">
        <v>175</v>
      </c>
      <c r="B227" s="381"/>
      <c r="C227" s="381"/>
      <c r="D227" s="381"/>
      <c r="E227" s="381"/>
      <c r="F227" s="381"/>
      <c r="G227" s="381"/>
      <c r="H227" s="381"/>
      <c r="I227" s="381"/>
      <c r="J227" s="381"/>
      <c r="K227" s="381"/>
      <c r="L227" s="381"/>
      <c r="M227" s="381"/>
      <c r="N227" s="381"/>
      <c r="O227" s="381"/>
      <c r="P227" s="298"/>
      <c r="Q227" s="298"/>
      <c r="R227" s="298"/>
      <c r="IZ227" s="2"/>
    </row>
    <row r="228" spans="1:260" ht="24" customHeight="1">
      <c r="A228" s="361" t="s">
        <v>149</v>
      </c>
      <c r="B228" s="364" t="s">
        <v>28</v>
      </c>
      <c r="C228" s="365"/>
      <c r="D228" s="365"/>
      <c r="E228" s="365"/>
      <c r="F228" s="366"/>
      <c r="G228" s="362" t="s">
        <v>31</v>
      </c>
      <c r="H228" s="363" t="s">
        <v>139</v>
      </c>
      <c r="I228" s="363"/>
      <c r="J228" s="363"/>
      <c r="K228" s="363"/>
      <c r="L228" s="363"/>
      <c r="M228" s="363"/>
      <c r="N228" s="363"/>
      <c r="O228" s="363"/>
      <c r="P228" s="1"/>
      <c r="Q228" s="114"/>
      <c r="R228" s="114"/>
      <c r="S228" s="24"/>
      <c r="T228" s="24"/>
      <c r="U228" s="24"/>
      <c r="V228" s="360"/>
      <c r="W228" s="360"/>
      <c r="X228" s="360"/>
      <c r="Y228" s="360"/>
      <c r="Z228" s="360"/>
      <c r="AA228" s="360"/>
      <c r="AB228" s="360"/>
      <c r="AC228" s="360"/>
      <c r="AD228" s="360"/>
      <c r="AE228" s="360"/>
      <c r="AF228" s="360"/>
      <c r="AG228" s="360"/>
      <c r="AH228" s="360"/>
      <c r="AI228" s="360"/>
      <c r="AJ228" s="360"/>
      <c r="AK228" s="360"/>
      <c r="AL228" s="360"/>
      <c r="AM228" s="360"/>
      <c r="AN228" s="360"/>
      <c r="AO228" s="360"/>
      <c r="AP228" s="360"/>
      <c r="AQ228" s="360"/>
      <c r="AR228" s="360"/>
      <c r="AS228" s="360"/>
      <c r="AT228" s="360"/>
      <c r="AU228" s="360"/>
      <c r="AV228" s="360"/>
      <c r="AW228" s="360"/>
      <c r="AX228" s="360"/>
      <c r="AY228" s="360"/>
      <c r="AZ228" s="360"/>
      <c r="BA228" s="360"/>
      <c r="BB228" s="360"/>
      <c r="BC228" s="360"/>
      <c r="BD228" s="360"/>
      <c r="BE228" s="360"/>
      <c r="BF228" s="360"/>
    </row>
    <row r="229" spans="1:260" ht="67.5" customHeight="1">
      <c r="A229" s="361"/>
      <c r="B229" s="367"/>
      <c r="C229" s="368"/>
      <c r="D229" s="368"/>
      <c r="E229" s="368"/>
      <c r="F229" s="369"/>
      <c r="G229" s="362"/>
      <c r="H229" s="297" t="s">
        <v>156</v>
      </c>
      <c r="I229" s="302" t="s">
        <v>123</v>
      </c>
      <c r="J229" s="295" t="s">
        <v>140</v>
      </c>
      <c r="K229" s="295" t="s">
        <v>32</v>
      </c>
      <c r="L229" s="302" t="s">
        <v>134</v>
      </c>
      <c r="M229" s="302" t="s">
        <v>135</v>
      </c>
      <c r="N229" s="302" t="s">
        <v>136</v>
      </c>
      <c r="O229" s="294" t="s">
        <v>126</v>
      </c>
      <c r="P229" s="1"/>
      <c r="Q229" s="115"/>
      <c r="R229" s="115"/>
      <c r="S229" s="25"/>
      <c r="V229" s="293"/>
      <c r="W229" s="25"/>
      <c r="X229" s="25"/>
      <c r="Y229" s="25"/>
      <c r="Z229" s="293"/>
      <c r="AA229" s="25"/>
      <c r="AB229" s="25"/>
      <c r="AC229" s="25"/>
      <c r="AD229" s="293"/>
      <c r="AE229" s="25"/>
      <c r="AF229" s="25"/>
      <c r="AG229" s="25"/>
      <c r="AH229" s="293"/>
      <c r="AI229" s="25"/>
      <c r="AJ229" s="25"/>
      <c r="AK229" s="25"/>
      <c r="AL229" s="293"/>
      <c r="AM229" s="25"/>
      <c r="AN229" s="25"/>
      <c r="AO229" s="25"/>
      <c r="AP229" s="293"/>
      <c r="AQ229" s="25"/>
      <c r="AR229" s="25"/>
      <c r="AS229" s="25"/>
      <c r="AT229" s="293"/>
      <c r="AU229" s="25"/>
      <c r="AV229" s="25"/>
      <c r="AW229" s="25"/>
      <c r="AX229" s="293"/>
      <c r="AY229" s="25"/>
      <c r="AZ229" s="25"/>
      <c r="BA229" s="25"/>
      <c r="BB229" s="293"/>
      <c r="BC229" s="25"/>
      <c r="BD229" s="25"/>
      <c r="BE229" s="25"/>
      <c r="BF229" s="360"/>
    </row>
    <row r="230" spans="1:260" ht="15" customHeight="1">
      <c r="A230" s="361"/>
      <c r="B230" s="359"/>
      <c r="C230" s="359"/>
      <c r="D230" s="359"/>
      <c r="E230" s="359"/>
      <c r="F230" s="359"/>
      <c r="G230" s="309"/>
      <c r="H230" s="305"/>
      <c r="I230" s="305"/>
      <c r="J230" s="305"/>
      <c r="K230" s="305"/>
      <c r="L230" s="305"/>
      <c r="M230" s="305"/>
      <c r="N230" s="306"/>
      <c r="O230" s="286">
        <f t="shared" ref="O230:O239" si="35">M230*N230</f>
        <v>0</v>
      </c>
      <c r="P230" s="1"/>
      <c r="Q230" s="116"/>
      <c r="R230" s="116"/>
      <c r="S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row>
    <row r="231" spans="1:260" ht="16.5" customHeight="1">
      <c r="A231" s="361"/>
      <c r="B231" s="359"/>
      <c r="C231" s="359"/>
      <c r="D231" s="359"/>
      <c r="E231" s="359"/>
      <c r="F231" s="359"/>
      <c r="G231" s="309"/>
      <c r="H231" s="305"/>
      <c r="I231" s="305"/>
      <c r="J231" s="305"/>
      <c r="K231" s="305"/>
      <c r="L231" s="305"/>
      <c r="M231" s="305"/>
      <c r="N231" s="306"/>
      <c r="O231" s="286">
        <f t="shared" si="35"/>
        <v>0</v>
      </c>
      <c r="P231" s="1"/>
      <c r="Q231" s="116"/>
      <c r="R231" s="116"/>
      <c r="S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row>
    <row r="232" spans="1:260" ht="15" customHeight="1">
      <c r="A232" s="361"/>
      <c r="B232" s="359"/>
      <c r="C232" s="359"/>
      <c r="D232" s="359"/>
      <c r="E232" s="359"/>
      <c r="F232" s="359"/>
      <c r="G232" s="309"/>
      <c r="H232" s="305"/>
      <c r="I232" s="305"/>
      <c r="J232" s="305"/>
      <c r="K232" s="305"/>
      <c r="L232" s="305"/>
      <c r="M232" s="305"/>
      <c r="N232" s="306"/>
      <c r="O232" s="286">
        <f t="shared" si="35"/>
        <v>0</v>
      </c>
      <c r="P232" s="1"/>
      <c r="Q232" s="116"/>
      <c r="R232" s="116"/>
      <c r="S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row>
    <row r="233" spans="1:260" ht="15" customHeight="1">
      <c r="A233" s="361"/>
      <c r="B233" s="359"/>
      <c r="C233" s="359"/>
      <c r="D233" s="359"/>
      <c r="E233" s="359"/>
      <c r="F233" s="359"/>
      <c r="G233" s="309"/>
      <c r="H233" s="305"/>
      <c r="I233" s="305"/>
      <c r="J233" s="305"/>
      <c r="K233" s="305"/>
      <c r="L233" s="305"/>
      <c r="M233" s="305"/>
      <c r="N233" s="306"/>
      <c r="O233" s="286">
        <f t="shared" si="35"/>
        <v>0</v>
      </c>
      <c r="P233" s="1"/>
      <c r="Q233" s="116"/>
      <c r="R233" s="116"/>
      <c r="S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row>
    <row r="234" spans="1:260" ht="15" customHeight="1">
      <c r="A234" s="361"/>
      <c r="B234" s="359"/>
      <c r="C234" s="359"/>
      <c r="D234" s="359"/>
      <c r="E234" s="359"/>
      <c r="F234" s="359"/>
      <c r="G234" s="309"/>
      <c r="H234" s="305"/>
      <c r="I234" s="305"/>
      <c r="J234" s="305"/>
      <c r="K234" s="305"/>
      <c r="L234" s="305"/>
      <c r="M234" s="305"/>
      <c r="N234" s="306"/>
      <c r="O234" s="286">
        <f t="shared" si="35"/>
        <v>0</v>
      </c>
      <c r="P234" s="1"/>
      <c r="Q234" s="116"/>
      <c r="R234" s="116"/>
      <c r="S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row>
    <row r="235" spans="1:260" ht="15" customHeight="1">
      <c r="A235" s="361"/>
      <c r="B235" s="359"/>
      <c r="C235" s="359"/>
      <c r="D235" s="359"/>
      <c r="E235" s="359"/>
      <c r="F235" s="359"/>
      <c r="G235" s="309"/>
      <c r="H235" s="305"/>
      <c r="I235" s="305"/>
      <c r="J235" s="305"/>
      <c r="K235" s="305"/>
      <c r="L235" s="305"/>
      <c r="M235" s="305"/>
      <c r="N235" s="306"/>
      <c r="O235" s="286">
        <f t="shared" si="35"/>
        <v>0</v>
      </c>
      <c r="P235" s="1"/>
      <c r="Q235" s="116"/>
      <c r="R235" s="116"/>
      <c r="S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row>
    <row r="236" spans="1:260" ht="15" customHeight="1">
      <c r="A236" s="361"/>
      <c r="B236" s="359"/>
      <c r="C236" s="359"/>
      <c r="D236" s="359"/>
      <c r="E236" s="359"/>
      <c r="F236" s="359"/>
      <c r="G236" s="309"/>
      <c r="H236" s="305"/>
      <c r="I236" s="305"/>
      <c r="J236" s="305"/>
      <c r="K236" s="305"/>
      <c r="L236" s="305"/>
      <c r="M236" s="305"/>
      <c r="N236" s="306"/>
      <c r="O236" s="286">
        <f t="shared" si="35"/>
        <v>0</v>
      </c>
      <c r="P236" s="1"/>
      <c r="Q236" s="116"/>
      <c r="R236" s="116"/>
      <c r="S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row>
    <row r="237" spans="1:260" ht="15" customHeight="1">
      <c r="A237" s="361"/>
      <c r="B237" s="359"/>
      <c r="C237" s="359"/>
      <c r="D237" s="359"/>
      <c r="E237" s="359"/>
      <c r="F237" s="359"/>
      <c r="G237" s="309"/>
      <c r="H237" s="305"/>
      <c r="I237" s="305"/>
      <c r="J237" s="305"/>
      <c r="K237" s="305"/>
      <c r="L237" s="305"/>
      <c r="M237" s="305"/>
      <c r="N237" s="306"/>
      <c r="O237" s="286">
        <f t="shared" si="35"/>
        <v>0</v>
      </c>
      <c r="P237" s="1"/>
      <c r="Q237" s="116"/>
      <c r="R237" s="116"/>
      <c r="S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row>
    <row r="238" spans="1:260" ht="15.75" customHeight="1">
      <c r="A238" s="361"/>
      <c r="B238" s="359"/>
      <c r="C238" s="359"/>
      <c r="D238" s="359"/>
      <c r="E238" s="359"/>
      <c r="F238" s="359"/>
      <c r="G238" s="309"/>
      <c r="H238" s="305"/>
      <c r="I238" s="305"/>
      <c r="J238" s="305"/>
      <c r="K238" s="305"/>
      <c r="L238" s="305"/>
      <c r="M238" s="305"/>
      <c r="N238" s="306"/>
      <c r="O238" s="286">
        <f t="shared" si="35"/>
        <v>0</v>
      </c>
      <c r="P238" s="1"/>
      <c r="Q238" s="116"/>
      <c r="R238" s="116"/>
      <c r="S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row>
    <row r="239" spans="1:260" ht="17.25" customHeight="1">
      <c r="A239" s="361"/>
      <c r="B239" s="359"/>
      <c r="C239" s="359"/>
      <c r="D239" s="359"/>
      <c r="E239" s="359"/>
      <c r="F239" s="359"/>
      <c r="G239" s="309"/>
      <c r="H239" s="305"/>
      <c r="I239" s="305"/>
      <c r="J239" s="305"/>
      <c r="K239" s="305"/>
      <c r="L239" s="305"/>
      <c r="M239" s="305"/>
      <c r="N239" s="306"/>
      <c r="O239" s="286">
        <f t="shared" si="35"/>
        <v>0</v>
      </c>
      <c r="P239" s="1"/>
      <c r="Q239" s="116"/>
      <c r="R239" s="116"/>
      <c r="S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row>
    <row r="240" spans="1:260" ht="17.25" customHeight="1">
      <c r="A240" s="65" t="s">
        <v>33</v>
      </c>
      <c r="B240" s="287"/>
      <c r="C240" s="287"/>
      <c r="D240" s="287"/>
      <c r="E240" s="287"/>
      <c r="F240" s="287"/>
      <c r="G240" s="287"/>
      <c r="H240" s="281"/>
      <c r="I240" s="287"/>
      <c r="J240" s="287"/>
      <c r="K240" s="287"/>
      <c r="L240" s="287"/>
      <c r="M240" s="287"/>
      <c r="N240" s="287"/>
      <c r="O240" s="284">
        <f>SUM(O230:O239)</f>
        <v>0</v>
      </c>
      <c r="P240" s="1"/>
      <c r="Q240" s="113"/>
      <c r="R240" s="113"/>
      <c r="S240" s="28"/>
      <c r="T240" s="27"/>
      <c r="U240" s="27"/>
      <c r="V240" s="28"/>
      <c r="W240" s="27"/>
      <c r="X240" s="27"/>
      <c r="Y240" s="28"/>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row>
    <row r="241" spans="1:58" ht="63.75" customHeight="1">
      <c r="A241" s="63"/>
      <c r="B241" s="294" t="str">
        <f t="shared" ref="B241:H241" si="36">B60</f>
        <v>WP0</v>
      </c>
      <c r="C241" s="294" t="str">
        <f t="shared" si="36"/>
        <v>WP1</v>
      </c>
      <c r="D241" s="294" t="str">
        <f t="shared" si="36"/>
        <v>WP2</v>
      </c>
      <c r="E241" s="294" t="str">
        <f t="shared" si="36"/>
        <v>WP3</v>
      </c>
      <c r="F241" s="294" t="str">
        <f t="shared" si="36"/>
        <v>WP4</v>
      </c>
      <c r="G241" s="294" t="str">
        <f t="shared" si="36"/>
        <v>WP5</v>
      </c>
      <c r="H241" s="294" t="str">
        <f t="shared" si="36"/>
        <v>WP6</v>
      </c>
      <c r="I241" s="294" t="s">
        <v>33</v>
      </c>
      <c r="J241" s="106"/>
      <c r="K241" s="106"/>
      <c r="L241" s="106"/>
      <c r="M241" s="106"/>
      <c r="N241" s="106"/>
      <c r="O241" s="106"/>
      <c r="P241" s="1"/>
      <c r="Q241" s="106"/>
      <c r="R241" s="106"/>
      <c r="V241" s="293"/>
      <c r="W241" s="12"/>
      <c r="X241" s="24"/>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293"/>
      <c r="BD241" s="293"/>
      <c r="BE241" s="293"/>
      <c r="BF241" s="293"/>
    </row>
    <row r="242" spans="1:58" ht="13.5" customHeight="1">
      <c r="A242" s="294" t="str">
        <f t="shared" ref="A242:A249" si="37">A61</f>
        <v>P0</v>
      </c>
      <c r="B242" s="93"/>
      <c r="C242" s="93"/>
      <c r="D242" s="93"/>
      <c r="E242" s="93"/>
      <c r="F242" s="93"/>
      <c r="G242" s="93"/>
      <c r="H242" s="93"/>
      <c r="I242" s="93"/>
      <c r="J242" s="106"/>
      <c r="K242" s="106"/>
      <c r="L242" s="106"/>
      <c r="M242" s="106"/>
      <c r="N242" s="106"/>
      <c r="O242" s="106"/>
      <c r="P242" s="106"/>
      <c r="Q242" s="106"/>
      <c r="R242" s="106"/>
      <c r="V242" s="293"/>
      <c r="W242" s="12"/>
      <c r="X242" s="30"/>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c r="BD242" s="293"/>
      <c r="BE242" s="293"/>
      <c r="BF242" s="293"/>
    </row>
    <row r="243" spans="1:58" ht="13.5" customHeight="1">
      <c r="A243" s="294" t="str">
        <f t="shared" si="37"/>
        <v>P1</v>
      </c>
      <c r="B243" s="93"/>
      <c r="C243" s="64">
        <f>SUMPRODUCT(($J$230:$J$239="P1")*($I$230:$I$239&lt;&gt;"")*($I$230:$I$239="WP1")*($O$230:$O$239))</f>
        <v>0</v>
      </c>
      <c r="D243" s="64">
        <f>SUMPRODUCT(($J$230:$J$239="P1")*($I$230:$I$239&lt;&gt;"")*($I$230:$I$239="WP2")*($O$230:$O$239))</f>
        <v>0</v>
      </c>
      <c r="E243" s="64">
        <f>SUMPRODUCT(($J$230:$J$239="P1")*($I$230:$I$239&lt;&gt;"")*($I$230:$I$239="WP3")*($O$230:$O$239))</f>
        <v>0</v>
      </c>
      <c r="F243" s="64">
        <f>SUMPRODUCT(($J$230:$J$239="P1")*($I$230:$I$239&lt;&gt;"")*($I$230:$I$239="WP4")*($O$230:$O$239))</f>
        <v>0</v>
      </c>
      <c r="G243" s="64">
        <f>SUMPRODUCT(($J$230:$J$239="P1")*($I$230:$I$239&lt;&gt;"")*($I$230:$I$239="WP5")*($O$230:$O$239))</f>
        <v>0</v>
      </c>
      <c r="H243" s="64">
        <f>SUMPRODUCT(($J$230:$J$239="P1")*($I$230:$I$239&lt;&gt;"")*($I$230:$I$239="WP6")*($O$230:$O$239))</f>
        <v>0</v>
      </c>
      <c r="I243" s="104">
        <f>SUM(C243:H243)</f>
        <v>0</v>
      </c>
      <c r="J243" s="106"/>
      <c r="K243" s="106"/>
      <c r="L243" s="106"/>
      <c r="M243" s="106"/>
      <c r="N243" s="106"/>
      <c r="O243" s="106"/>
      <c r="P243" s="106"/>
      <c r="Q243" s="106"/>
      <c r="R243" s="106"/>
      <c r="V243" s="293"/>
      <c r="W243" s="12"/>
      <c r="X243" s="30"/>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c r="BD243" s="293"/>
      <c r="BE243" s="293"/>
      <c r="BF243" s="293"/>
    </row>
    <row r="244" spans="1:58" ht="13.5" customHeight="1">
      <c r="A244" s="294" t="str">
        <f t="shared" si="37"/>
        <v>P2</v>
      </c>
      <c r="B244" s="93"/>
      <c r="C244" s="64">
        <f>SUMPRODUCT(($J$230:$J$239="P2")*($I$230:$I$239&lt;&gt;"")*($I$230:$I$239="WP1")*($O$230:$O$239))</f>
        <v>0</v>
      </c>
      <c r="D244" s="64">
        <f>SUMPRODUCT(($J$230:$J$239="P2")*($I$230:$I$239&lt;&gt;"")*($I$230:$I$239="WP2")*($O$230:$O$239))</f>
        <v>0</v>
      </c>
      <c r="E244" s="64">
        <f>SUMPRODUCT(($J$230:$J$239="P2")*($I$230:$I$239&lt;&gt;"")*($I$230:$I$239="WP3")*($O$230:$O$239))</f>
        <v>0</v>
      </c>
      <c r="F244" s="64">
        <f>SUMPRODUCT(($J$230:$J$239="P2")*($I$230:$I$239&lt;&gt;"")*($I$230:$I$239="WP4")*($O$230:$O$239))</f>
        <v>0</v>
      </c>
      <c r="G244" s="64">
        <f>SUMPRODUCT(($J$230:$J$239="P2")*($I$230:$I$239&lt;&gt;"")*($I$230:$I$239="WP5")*($O$230:$O$239))</f>
        <v>0</v>
      </c>
      <c r="H244" s="64">
        <f>SUMPRODUCT(($J$230:$J$239="P2")*($I$230:$I$239&lt;&gt;"")*($I$230:$I$239="WP6")*($O$230:$O$239))</f>
        <v>0</v>
      </c>
      <c r="I244" s="104">
        <f t="shared" ref="I244:I249" si="38">SUM(C244:H244)</f>
        <v>0</v>
      </c>
      <c r="J244" s="106"/>
      <c r="K244" s="106"/>
      <c r="L244" s="106"/>
      <c r="M244" s="106"/>
      <c r="N244" s="358" t="str">
        <f>IF(I250=O240,"OK","ERRORE - Seleziona una delle opzioni WP e/o Periodo per ogni voce di spesa / ERROR -  Select one of the option WP and/or Period per each single budget line!")</f>
        <v>OK</v>
      </c>
      <c r="O244" s="358"/>
      <c r="P244" s="106"/>
      <c r="Q244" s="106"/>
      <c r="R244" s="106"/>
      <c r="V244" s="293"/>
      <c r="W244" s="12"/>
      <c r="X244" s="30"/>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row>
    <row r="245" spans="1:58" ht="13.5" customHeight="1">
      <c r="A245" s="294" t="str">
        <f t="shared" si="37"/>
        <v>P3</v>
      </c>
      <c r="B245" s="93"/>
      <c r="C245" s="64">
        <f>SUMPRODUCT(($J$230:$J$239="P3")*($I$230:$I$239&lt;&gt;"")*($I$230:$I$239="WP1")*($O$230:$O$239))</f>
        <v>0</v>
      </c>
      <c r="D245" s="64">
        <f>SUMPRODUCT(($J$230:$J$239="P3")*($I$230:$I$239&lt;&gt;"")*($I$230:$I$239="WP2")*($O$230:$O$239))</f>
        <v>0</v>
      </c>
      <c r="E245" s="64">
        <f>SUMPRODUCT(($J$230:$J$239="P3")*($I$230:$I$239&lt;&gt;"")*($I$230:$I$239="WP3")*($O$230:$O$239))</f>
        <v>0</v>
      </c>
      <c r="F245" s="64">
        <f>SUMPRODUCT(($J$230:$J$239="P3")*($I$230:$I$239&lt;&gt;"")*($I$230:$I$239="WP4")*($O$230:$O$239))</f>
        <v>0</v>
      </c>
      <c r="G245" s="64">
        <f>SUMPRODUCT(($J$230:$J$239="P3")*($I$230:$I$239&lt;&gt;"")*($I$230:$I$239="WP5")*($O$230:$O$239))</f>
        <v>0</v>
      </c>
      <c r="H245" s="64">
        <f>SUMPRODUCT(($J$230:$J$239="P3")*($I$230:$I$239&lt;&gt;"")*($I$230:$I$239="WP6")*($O$230:$O$239))</f>
        <v>0</v>
      </c>
      <c r="I245" s="104">
        <f t="shared" si="38"/>
        <v>0</v>
      </c>
      <c r="J245" s="106"/>
      <c r="K245" s="106"/>
      <c r="L245" s="106"/>
      <c r="M245" s="106"/>
      <c r="N245" s="358"/>
      <c r="O245" s="358"/>
      <c r="P245" s="106"/>
      <c r="Q245" s="106"/>
      <c r="R245" s="106"/>
      <c r="V245" s="293"/>
      <c r="W245" s="12"/>
      <c r="X245" s="30"/>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row>
    <row r="246" spans="1:58" ht="13.5" customHeight="1">
      <c r="A246" s="294" t="str">
        <f t="shared" si="37"/>
        <v>P4</v>
      </c>
      <c r="B246" s="93"/>
      <c r="C246" s="64">
        <f>SUMPRODUCT(($J$230:$J$239="P4")*($I$230:$I$239&lt;&gt;"")*($I$230:$I$239="WP1")*($O$230:$O$239))</f>
        <v>0</v>
      </c>
      <c r="D246" s="64">
        <f>SUMPRODUCT(($J$230:$J$239="P4")*($I$230:$I$239&lt;&gt;"")*($I$230:$I$239="WP2")*($O$230:$O$239))</f>
        <v>0</v>
      </c>
      <c r="E246" s="64">
        <f>SUMPRODUCT(($J$230:$J$239="P4")*($I$230:$I$239&lt;&gt;"")*($I$230:$I$239="WP3")*($O$230:$O$239))</f>
        <v>0</v>
      </c>
      <c r="F246" s="64">
        <f>SUMPRODUCT(($J$230:$J$239="P4")*($I$230:$I$239&lt;&gt;"")*($I$230:$I$239="WP4")*($O$230:$O$239))</f>
        <v>0</v>
      </c>
      <c r="G246" s="64">
        <f>SUMPRODUCT(($J$230:$J$239="P4")*($I$230:$I$239&lt;&gt;"")*($I$230:$I$239="WP5")*($O$230:$O$239))</f>
        <v>0</v>
      </c>
      <c r="H246" s="64">
        <f>SUMPRODUCT(($J$230:$J$239="P4")*($I$230:$I$239&lt;&gt;"")*($I$230:$I$239="WP6")*($O$230:$O$239))</f>
        <v>0</v>
      </c>
      <c r="I246" s="104">
        <f t="shared" si="38"/>
        <v>0</v>
      </c>
      <c r="J246" s="106"/>
      <c r="K246" s="106"/>
      <c r="L246" s="106"/>
      <c r="M246" s="106"/>
      <c r="N246" s="358"/>
      <c r="O246" s="358"/>
      <c r="P246" s="106"/>
      <c r="Q246" s="106"/>
      <c r="R246" s="106"/>
      <c r="V246" s="293"/>
      <c r="W246" s="12"/>
      <c r="X246" s="30"/>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c r="BD246" s="293"/>
      <c r="BE246" s="293"/>
      <c r="BF246" s="293"/>
    </row>
    <row r="247" spans="1:58" ht="13.5" customHeight="1">
      <c r="A247" s="294" t="str">
        <f t="shared" si="37"/>
        <v>P5</v>
      </c>
      <c r="B247" s="93"/>
      <c r="C247" s="64">
        <f>SUMPRODUCT(($J$230:$J$239="P5")*($I$230:$I$239&lt;&gt;"")*($I$230:$I$239="WP1")*($O$230:$O$239))</f>
        <v>0</v>
      </c>
      <c r="D247" s="64">
        <f>SUMPRODUCT(($J$230:$J$239="P5")*($I$230:$I$239&lt;&gt;"")*($I$230:$I$239="WP2")*($O$230:$O$239))</f>
        <v>0</v>
      </c>
      <c r="E247" s="64">
        <f>SUMPRODUCT(($J$230:$J$239="P5")*($I$230:$I$239&lt;&gt;"")*($I$230:$I$239="WP3")*($O$230:$O$239))</f>
        <v>0</v>
      </c>
      <c r="F247" s="64">
        <f>SUMPRODUCT(($J$230:$J$239="P5")*($I$230:$I$239&lt;&gt;"")*($I$230:$I$239="WP4")*($O$230:$O$239))</f>
        <v>0</v>
      </c>
      <c r="G247" s="64">
        <f>SUMPRODUCT(($J$230:$J$239="P5")*($I$230:$I$239&lt;&gt;"")*($I$230:$I$239="WP5")*($O$230:$O$239))</f>
        <v>0</v>
      </c>
      <c r="H247" s="64">
        <f>SUMPRODUCT(($J$230:$J$239="P5")*($I$230:$I$239&lt;&gt;"")*($I$230:$I$239="WP6")*($O$230:$O$239))</f>
        <v>0</v>
      </c>
      <c r="I247" s="104">
        <f t="shared" si="38"/>
        <v>0</v>
      </c>
      <c r="J247" s="106"/>
      <c r="K247" s="106"/>
      <c r="L247" s="106"/>
      <c r="M247" s="106"/>
      <c r="N247" s="358"/>
      <c r="O247" s="358"/>
      <c r="P247" s="106"/>
      <c r="Q247" s="106"/>
      <c r="R247" s="106"/>
      <c r="V247" s="293"/>
      <c r="W247" s="12"/>
      <c r="X247" s="30"/>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row>
    <row r="248" spans="1:58" ht="13.5" customHeight="1">
      <c r="A248" s="294" t="str">
        <f t="shared" si="37"/>
        <v>P6</v>
      </c>
      <c r="B248" s="93"/>
      <c r="C248" s="64">
        <f>SUMPRODUCT(($J$230:$J$239="P6")*($I$230:$I$239&lt;&gt;"")*($I$230:$I$239="WP1")*($O$230:$O$239))</f>
        <v>0</v>
      </c>
      <c r="D248" s="64">
        <f>SUMPRODUCT(($J$230:$J$239="P6")*($I$230:$I$239&lt;&gt;"")*($I$230:$I$239="WP2")*($O$230:$O$239))</f>
        <v>0</v>
      </c>
      <c r="E248" s="64">
        <f>SUMPRODUCT(($J$230:$J$239="P6")*($I$230:$I$239&lt;&gt;"")*($I$230:$I$239="WP3")*($O$230:$O$239))</f>
        <v>0</v>
      </c>
      <c r="F248" s="64">
        <f>SUMPRODUCT(($J$230:$J$239="P6")*($I$230:$I$239&lt;&gt;"")*($I$230:$I$239="WP4")*($O$230:$O$239))</f>
        <v>0</v>
      </c>
      <c r="G248" s="64">
        <f>SUMPRODUCT(($J$230:$J$239="P6")*($I$230:$I$239&lt;&gt;"")*($I$230:$I$239="WP5")*($O$230:$O$239))</f>
        <v>0</v>
      </c>
      <c r="H248" s="64">
        <f>SUMPRODUCT(($J$230:$J$239="P6")*($I$230:$I$239&lt;&gt;"")*($I$230:$I$239="WP6")*($O$230:$O$239))</f>
        <v>0</v>
      </c>
      <c r="I248" s="104">
        <f t="shared" si="38"/>
        <v>0</v>
      </c>
      <c r="J248" s="106"/>
      <c r="K248" s="106"/>
      <c r="L248" s="106"/>
      <c r="M248" s="106"/>
      <c r="N248" s="358"/>
      <c r="O248" s="358"/>
      <c r="P248" s="106"/>
      <c r="Q248" s="106"/>
      <c r="R248" s="106"/>
      <c r="V248" s="293"/>
      <c r="W248" s="12"/>
      <c r="X248" s="30"/>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row>
    <row r="249" spans="1:58" ht="13.5" customHeight="1">
      <c r="A249" s="294" t="str">
        <f t="shared" si="37"/>
        <v>P7</v>
      </c>
      <c r="B249" s="93"/>
      <c r="C249" s="64">
        <f>SUMPRODUCT(($J$230:$J$239="P7")*($I$230:$I$239&lt;&gt;"")*($I$230:$I$239="WP1")*($O$230:$O$239))</f>
        <v>0</v>
      </c>
      <c r="D249" s="64">
        <f>SUMPRODUCT(($J$230:$J$239="P7")*($I$230:$I$239&lt;&gt;"")*($I$230:$I$239="WP2")*($O$230:$O$239))</f>
        <v>0</v>
      </c>
      <c r="E249" s="64">
        <f>SUMPRODUCT(($J$230:$J$239="P7")*($I$230:$I$239&lt;&gt;"")*($I$230:$I$239="WP3")*($O$230:$O$239))</f>
        <v>0</v>
      </c>
      <c r="F249" s="64">
        <f>SUMPRODUCT(($J$230:$J$239="P7")*($I$230:$I$239&lt;&gt;"")*($I$230:$I$239="WP4")*($O$230:$O$239))</f>
        <v>0</v>
      </c>
      <c r="G249" s="64">
        <f>SUMPRODUCT(($J$230:$J$239="P7")*($I$230:$I$239&lt;&gt;"")*($I$230:$I$239="WP5")*($O$230:$O$239))</f>
        <v>0</v>
      </c>
      <c r="H249" s="64">
        <f>SUMPRODUCT(($J$230:$J$239="P7")*($I$230:$I$239&lt;&gt;"")*($I$230:$I$239="WP6")*($O$230:$O$239))</f>
        <v>0</v>
      </c>
      <c r="I249" s="104">
        <f t="shared" si="38"/>
        <v>0</v>
      </c>
      <c r="J249" s="106"/>
      <c r="K249" s="106"/>
      <c r="L249" s="106"/>
      <c r="M249" s="106"/>
      <c r="N249" s="358"/>
      <c r="O249" s="358"/>
      <c r="P249" s="106"/>
      <c r="Q249" s="106"/>
      <c r="R249" s="106"/>
      <c r="V249" s="293"/>
      <c r="W249" s="12"/>
      <c r="X249" s="30"/>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row>
    <row r="250" spans="1:58" ht="18" customHeight="1">
      <c r="A250" s="65" t="s">
        <v>33</v>
      </c>
      <c r="B250" s="94"/>
      <c r="C250" s="66">
        <f>SUM(C$242:C$249)</f>
        <v>0</v>
      </c>
      <c r="D250" s="66">
        <f>SUM(D$242:D$249)</f>
        <v>0</v>
      </c>
      <c r="E250" s="66">
        <f>SUM(E$242:E$249)</f>
        <v>0</v>
      </c>
      <c r="F250" s="66">
        <f t="shared" ref="F250:H250" si="39">SUM(F$242:F$249)</f>
        <v>0</v>
      </c>
      <c r="G250" s="66">
        <f t="shared" si="39"/>
        <v>0</v>
      </c>
      <c r="H250" s="66">
        <f t="shared" si="39"/>
        <v>0</v>
      </c>
      <c r="I250" s="66">
        <f>SUM(I243:I249)</f>
        <v>0</v>
      </c>
      <c r="J250" s="106"/>
      <c r="K250" s="106"/>
      <c r="L250" s="106"/>
      <c r="M250" s="106"/>
      <c r="N250" s="358"/>
      <c r="O250" s="358"/>
      <c r="P250" s="106"/>
      <c r="Q250" s="106"/>
      <c r="R250" s="106"/>
      <c r="S250" s="22"/>
      <c r="T250" s="22"/>
      <c r="U250" s="22"/>
      <c r="V250" s="293"/>
      <c r="W250" s="12"/>
      <c r="X250" s="30"/>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row>
    <row r="251" spans="1:58" ht="18.75" customHeight="1">
      <c r="A251" s="65" t="s">
        <v>54</v>
      </c>
      <c r="B251" s="94"/>
      <c r="C251" s="66">
        <f>SUMPRODUCT(($I$230:$I$239="WP1")*($K$230:$K$239&lt;&gt;"")*($K$230:$K$239="fuori area / outside the area")*($O$230:$O$239))</f>
        <v>0</v>
      </c>
      <c r="D251" s="66">
        <f>SUMPRODUCT(($I$230:$I$239="WP2")*($K$230:$K$239&lt;&gt;"")*($K$230:$K$239="fuori area / outside the area")*($O$230:$O$239))</f>
        <v>0</v>
      </c>
      <c r="E251" s="66">
        <f>SUMPRODUCT(($I$230:$I$239="WP3")*($K$230:$K$239&lt;&gt;"")*($K$230:$K$239="fuori area / outside the area")*($O$230:$O$239))</f>
        <v>0</v>
      </c>
      <c r="F251" s="66">
        <f>SUMPRODUCT(($I$230:$I$239="WP4")*($K$230:$K$239&lt;&gt;"")*($K$230:$K$239="fuori area / outside the area")*($O$230:$O$239))</f>
        <v>0</v>
      </c>
      <c r="G251" s="66">
        <f>SUMPRODUCT(($I$230:$I$239="WP5")*($K$230:$K$239&lt;&gt;"")*($K$230:$K$239="fuori area / outside the area")*($O$230:$O$239))</f>
        <v>0</v>
      </c>
      <c r="H251" s="66">
        <f>SUMPRODUCT(($I$230:$I$239="WP6")*($K$230:$K$239&lt;&gt;"")*($K$230:$K$239="fuori area / outside the area")*($O$230:$O$239))</f>
        <v>0</v>
      </c>
      <c r="I251" s="66">
        <f>SUM(C251:H251)</f>
        <v>0</v>
      </c>
      <c r="J251" s="106"/>
      <c r="K251" s="106"/>
      <c r="L251" s="106"/>
      <c r="M251" s="106"/>
      <c r="N251" s="106"/>
      <c r="O251" s="106"/>
      <c r="P251" s="106"/>
      <c r="Q251" s="106"/>
      <c r="R251" s="106"/>
      <c r="S251" s="31"/>
      <c r="T251" s="31"/>
      <c r="U251" s="31"/>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row>
    <row r="252" spans="1:58" s="12" customFormat="1" ht="39" customHeight="1">
      <c r="A252" s="65" t="s">
        <v>173</v>
      </c>
      <c r="B252" s="94"/>
      <c r="C252" s="66">
        <f>SUMPRODUCT(($I$230:$I$239="WP1")*($H$230:$H$239&lt;&gt;"")*($H$230:$H$239="SI/YES")*($O$230:$O$239))</f>
        <v>0</v>
      </c>
      <c r="D252" s="66">
        <f>SUMPRODUCT(($I$230:$I$239="WP2")*($H$230:$H$239&lt;&gt;"")*($H$230:$H$239="SI/YES")*($O$230:$O$239))</f>
        <v>0</v>
      </c>
      <c r="E252" s="66">
        <f>SUMPRODUCT(($I$230:$I$239="WP3")*($H$230:$H$239&lt;&gt;"")*($H$230:$H$239="SI/YES")*($O$230:$O$239))</f>
        <v>0</v>
      </c>
      <c r="F252" s="66">
        <f>SUMPRODUCT(($I$230:$I$239="WP4")*($H$230:$H$239&lt;&gt;"")*($H$230:$H$239="SI/YES")*($O$230:$O$239))</f>
        <v>0</v>
      </c>
      <c r="G252" s="66">
        <f>SUMPRODUCT(($I$230:$I$239="WP5")*($H$230:$H$239&lt;&gt;"")*($H$230:$H$239="SI/YES")*($O$230:$O$239))</f>
        <v>0</v>
      </c>
      <c r="H252" s="66">
        <f>SUMPRODUCT(($I$230:$I$239="WP6")*($H$230:$H$239&lt;&gt;"")*($H$230:$H$239="SI/YES")*($O$230:$O$239))</f>
        <v>0</v>
      </c>
      <c r="I252" s="66">
        <f>SUM(C252:H252)</f>
        <v>0</v>
      </c>
      <c r="J252" s="2"/>
      <c r="K252" s="106"/>
      <c r="L252" s="106"/>
      <c r="M252" s="106"/>
      <c r="N252" s="106"/>
      <c r="O252" s="106"/>
      <c r="P252" s="23"/>
      <c r="Q252" s="23"/>
      <c r="R252" s="23"/>
      <c r="S252" s="24"/>
      <c r="T252" s="24"/>
      <c r="U252" s="24"/>
      <c r="V252" s="24"/>
      <c r="W252" s="24"/>
      <c r="X252" s="24"/>
      <c r="Y252" s="24"/>
      <c r="Z252" s="24"/>
      <c r="AA252" s="24"/>
      <c r="AB252" s="24"/>
      <c r="AC252" s="24"/>
      <c r="AD252" s="24"/>
      <c r="AE252" s="24"/>
      <c r="AF252" s="24"/>
      <c r="AG252" s="24"/>
      <c r="AH252" s="24"/>
      <c r="AI252" s="293"/>
      <c r="AJ252" s="293"/>
      <c r="AK252" s="293"/>
      <c r="AL252" s="293"/>
      <c r="AM252" s="293"/>
      <c r="AN252" s="293"/>
      <c r="AO252" s="24"/>
      <c r="AP252" s="24"/>
      <c r="AQ252" s="24"/>
      <c r="AR252" s="24"/>
      <c r="AS252" s="24"/>
      <c r="AT252" s="24"/>
      <c r="AU252" s="24"/>
      <c r="AV252" s="24"/>
      <c r="AW252" s="24"/>
      <c r="AX252" s="24"/>
      <c r="AY252" s="24"/>
      <c r="AZ252" s="24"/>
      <c r="BA252" s="24"/>
      <c r="BB252" s="24"/>
      <c r="BC252" s="24"/>
      <c r="BD252" s="24"/>
      <c r="BE252" s="24"/>
      <c r="BF252" s="24"/>
    </row>
    <row r="253" spans="1:58" s="12" customFormat="1" ht="16.5" customHeight="1">
      <c r="A253" s="23"/>
      <c r="B253" s="23"/>
      <c r="C253" s="23"/>
      <c r="D253" s="23"/>
      <c r="E253" s="23"/>
      <c r="F253" s="23"/>
      <c r="G253" s="23"/>
      <c r="H253" s="23"/>
      <c r="I253" s="23"/>
      <c r="J253" s="23"/>
      <c r="K253" s="23"/>
      <c r="L253" s="23"/>
      <c r="M253" s="23"/>
      <c r="N253" s="23"/>
      <c r="O253" s="23"/>
      <c r="P253" s="23"/>
      <c r="Q253" s="23"/>
      <c r="R253" s="23"/>
      <c r="S253" s="24"/>
      <c r="T253" s="24"/>
      <c r="U253" s="24"/>
      <c r="V253" s="24"/>
      <c r="W253" s="24"/>
      <c r="X253" s="24"/>
      <c r="Y253" s="24"/>
      <c r="Z253" s="24"/>
      <c r="AA253" s="24"/>
      <c r="AB253" s="24"/>
      <c r="AC253" s="24"/>
      <c r="AD253" s="24"/>
      <c r="AE253" s="24"/>
      <c r="AF253" s="24"/>
      <c r="AG253" s="24"/>
      <c r="AH253" s="24"/>
      <c r="AI253" s="293"/>
      <c r="AJ253" s="293"/>
      <c r="AK253" s="293"/>
      <c r="AL253" s="293"/>
      <c r="AM253" s="293"/>
      <c r="AN253" s="293"/>
      <c r="AO253" s="24"/>
      <c r="AP253" s="24"/>
      <c r="AQ253" s="24"/>
      <c r="AR253" s="24"/>
      <c r="AS253" s="24"/>
      <c r="AT253" s="24"/>
      <c r="AU253" s="24"/>
      <c r="AV253" s="24"/>
      <c r="AW253" s="24"/>
      <c r="AX253" s="24"/>
      <c r="AY253" s="24"/>
      <c r="AZ253" s="24"/>
      <c r="BA253" s="24"/>
      <c r="BB253" s="24"/>
      <c r="BC253" s="24"/>
      <c r="BD253" s="24"/>
      <c r="BE253" s="24"/>
      <c r="BF253" s="24"/>
    </row>
    <row r="254" spans="1:58" s="12" customFormat="1" ht="16.5" customHeight="1">
      <c r="A254" s="95" t="s">
        <v>152</v>
      </c>
      <c r="B254" s="23"/>
      <c r="C254" s="23"/>
      <c r="D254" s="23"/>
      <c r="E254" s="23"/>
      <c r="F254" s="23"/>
      <c r="G254" s="23"/>
      <c r="H254" s="23"/>
      <c r="I254" s="23"/>
      <c r="J254" s="23"/>
      <c r="K254" s="23"/>
      <c r="L254" s="23"/>
      <c r="M254" s="23"/>
      <c r="N254" s="23"/>
      <c r="O254" s="23"/>
      <c r="P254" s="23"/>
      <c r="Q254" s="23"/>
      <c r="R254" s="23"/>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row>
    <row r="255" spans="1:58" s="12" customFormat="1" ht="9.75" customHeight="1">
      <c r="A255" s="20"/>
      <c r="B255" s="23"/>
      <c r="C255" s="23"/>
      <c r="D255" s="23"/>
      <c r="E255" s="23"/>
      <c r="F255" s="23"/>
      <c r="G255" s="23"/>
      <c r="H255" s="23"/>
      <c r="I255" s="23"/>
      <c r="J255" s="23"/>
      <c r="K255" s="23"/>
      <c r="L255" s="23"/>
      <c r="M255" s="23"/>
      <c r="N255" s="23"/>
      <c r="O255" s="23"/>
      <c r="P255" s="23"/>
      <c r="Q255" s="23"/>
      <c r="R255" s="23"/>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row>
    <row r="256" spans="1:58" ht="84.75" customHeight="1">
      <c r="A256" s="63"/>
      <c r="B256" s="294" t="str">
        <f t="shared" ref="B256:H256" si="40">B60</f>
        <v>WP0</v>
      </c>
      <c r="C256" s="294" t="str">
        <f t="shared" si="40"/>
        <v>WP1</v>
      </c>
      <c r="D256" s="294" t="str">
        <f t="shared" si="40"/>
        <v>WP2</v>
      </c>
      <c r="E256" s="294" t="str">
        <f t="shared" si="40"/>
        <v>WP3</v>
      </c>
      <c r="F256" s="294" t="str">
        <f t="shared" si="40"/>
        <v>WP4</v>
      </c>
      <c r="G256" s="294" t="str">
        <f t="shared" si="40"/>
        <v>WP5</v>
      </c>
      <c r="H256" s="294" t="str">
        <f t="shared" si="40"/>
        <v>WP6</v>
      </c>
      <c r="I256" s="294" t="s">
        <v>33</v>
      </c>
      <c r="J256" s="106"/>
      <c r="K256" s="106"/>
      <c r="L256" s="106"/>
      <c r="M256" s="106"/>
      <c r="N256" s="106"/>
      <c r="O256" s="106"/>
      <c r="P256" s="106"/>
      <c r="Q256" s="106"/>
      <c r="R256" s="106"/>
      <c r="V256" s="293"/>
      <c r="W256" s="12"/>
      <c r="X256" s="24"/>
      <c r="Y256" s="293"/>
      <c r="Z256" s="293"/>
      <c r="AA256" s="293"/>
      <c r="AB256" s="293"/>
      <c r="AC256" s="293"/>
      <c r="AD256" s="293"/>
      <c r="AE256" s="293"/>
      <c r="AF256" s="293"/>
      <c r="AG256" s="293"/>
      <c r="AH256" s="86"/>
      <c r="AI256" s="86"/>
      <c r="AJ256" s="86"/>
      <c r="AK256" s="86"/>
      <c r="AL256" s="86"/>
      <c r="AM256" s="293"/>
      <c r="AN256" s="293"/>
      <c r="AO256" s="293"/>
      <c r="AP256" s="293"/>
      <c r="AQ256" s="293"/>
      <c r="AR256" s="293"/>
      <c r="AS256" s="293"/>
      <c r="AT256" s="293"/>
      <c r="AU256" s="293"/>
      <c r="AV256" s="293"/>
      <c r="AW256" s="293"/>
      <c r="AX256" s="293"/>
      <c r="AY256" s="293"/>
      <c r="AZ256" s="293"/>
      <c r="BA256" s="293"/>
      <c r="BB256" s="293"/>
      <c r="BC256" s="293"/>
      <c r="BD256" s="293"/>
      <c r="BE256" s="293"/>
      <c r="BF256" s="293"/>
    </row>
    <row r="257" spans="1:58" ht="36" customHeight="1">
      <c r="A257" s="294" t="str">
        <f>A47</f>
        <v>Costi del personale - costi reali /  staff costs - real costs</v>
      </c>
      <c r="B257" s="110">
        <f t="shared" ref="B257:H257" si="41">B69+B90</f>
        <v>0</v>
      </c>
      <c r="C257" s="110">
        <f t="shared" si="41"/>
        <v>0</v>
      </c>
      <c r="D257" s="110">
        <f t="shared" si="41"/>
        <v>0</v>
      </c>
      <c r="E257" s="110">
        <f t="shared" si="41"/>
        <v>0</v>
      </c>
      <c r="F257" s="110">
        <f t="shared" si="41"/>
        <v>0</v>
      </c>
      <c r="G257" s="110">
        <f t="shared" si="41"/>
        <v>0</v>
      </c>
      <c r="H257" s="110">
        <f t="shared" si="41"/>
        <v>0</v>
      </c>
      <c r="I257" s="112">
        <f>SUM(B257:H257)</f>
        <v>0</v>
      </c>
      <c r="J257" s="106"/>
      <c r="K257" s="106"/>
      <c r="L257" s="106"/>
      <c r="M257" s="106"/>
      <c r="N257" s="106"/>
      <c r="O257" s="106"/>
      <c r="P257" s="106"/>
      <c r="Q257" s="106"/>
      <c r="R257" s="106"/>
      <c r="V257" s="293"/>
      <c r="W257" s="12"/>
      <c r="X257" s="30"/>
      <c r="Y257" s="293"/>
      <c r="Z257" s="293"/>
      <c r="AA257" s="293"/>
      <c r="AB257" s="293"/>
      <c r="AC257" s="293"/>
      <c r="AD257" s="293"/>
      <c r="AE257" s="293"/>
      <c r="AF257" s="293"/>
      <c r="AG257" s="293"/>
      <c r="AH257" s="87"/>
      <c r="AI257" s="87"/>
      <c r="AJ257" s="87"/>
      <c r="AK257" s="87"/>
      <c r="AL257" s="87"/>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row>
    <row r="258" spans="1:58" ht="57" customHeight="1">
      <c r="A258" s="322" t="s">
        <v>77</v>
      </c>
      <c r="B258" s="110">
        <f>B104</f>
        <v>0</v>
      </c>
      <c r="C258" s="110">
        <f t="shared" ref="C258:H258" si="42">C104</f>
        <v>0</v>
      </c>
      <c r="D258" s="110">
        <f t="shared" si="42"/>
        <v>0</v>
      </c>
      <c r="E258" s="110">
        <f t="shared" si="42"/>
        <v>0</v>
      </c>
      <c r="F258" s="110">
        <f t="shared" si="42"/>
        <v>0</v>
      </c>
      <c r="G258" s="110">
        <f t="shared" si="42"/>
        <v>0</v>
      </c>
      <c r="H258" s="110">
        <f t="shared" si="42"/>
        <v>0</v>
      </c>
      <c r="I258" s="112">
        <f t="shared" ref="I258:I262" si="43">SUM(B258:H258)</f>
        <v>0</v>
      </c>
      <c r="J258" s="106"/>
      <c r="K258" s="106"/>
      <c r="L258" s="106"/>
      <c r="M258" s="106"/>
      <c r="N258" s="106"/>
      <c r="O258" s="106"/>
      <c r="P258" s="106"/>
      <c r="Q258" s="106"/>
      <c r="R258" s="106"/>
      <c r="V258" s="293"/>
      <c r="W258" s="12"/>
      <c r="X258" s="30"/>
      <c r="Y258" s="293"/>
      <c r="Z258" s="293"/>
      <c r="AA258" s="293"/>
      <c r="AB258" s="293"/>
      <c r="AC258" s="293"/>
      <c r="AD258" s="293"/>
      <c r="AE258" s="293"/>
      <c r="AF258" s="293"/>
      <c r="AG258" s="293"/>
      <c r="AH258" s="87"/>
      <c r="AI258" s="87"/>
      <c r="AJ258" s="87"/>
      <c r="AK258" s="87"/>
      <c r="AL258" s="87"/>
      <c r="AM258" s="293"/>
      <c r="AN258" s="293"/>
      <c r="AO258" s="293"/>
      <c r="AP258" s="293"/>
      <c r="AQ258" s="293"/>
      <c r="AR258" s="293"/>
      <c r="AS258" s="293"/>
      <c r="AT258" s="293"/>
      <c r="AU258" s="293"/>
      <c r="AV258" s="293"/>
      <c r="AW258" s="293"/>
      <c r="AX258" s="293"/>
      <c r="AY258" s="293"/>
      <c r="AZ258" s="293"/>
      <c r="BA258" s="293"/>
      <c r="BB258" s="293"/>
      <c r="BC258" s="293"/>
      <c r="BD258" s="293"/>
      <c r="BE258" s="293"/>
      <c r="BF258" s="293"/>
    </row>
    <row r="259" spans="1:58" ht="50.25" customHeight="1">
      <c r="A259" s="294" t="str">
        <f>A111</f>
        <v>Spese di viaggio e soggiorno / Travel and accommodation costs</v>
      </c>
      <c r="B259" s="110">
        <f t="shared" ref="B259:H259" si="44">B133</f>
        <v>0</v>
      </c>
      <c r="C259" s="110">
        <f t="shared" si="44"/>
        <v>0</v>
      </c>
      <c r="D259" s="110">
        <f t="shared" si="44"/>
        <v>0</v>
      </c>
      <c r="E259" s="110">
        <f t="shared" si="44"/>
        <v>0</v>
      </c>
      <c r="F259" s="110">
        <f t="shared" si="44"/>
        <v>0</v>
      </c>
      <c r="G259" s="110">
        <f t="shared" si="44"/>
        <v>0</v>
      </c>
      <c r="H259" s="110">
        <f t="shared" si="44"/>
        <v>0</v>
      </c>
      <c r="I259" s="112">
        <f t="shared" si="43"/>
        <v>0</v>
      </c>
      <c r="J259" s="106"/>
      <c r="K259" s="106"/>
      <c r="L259" s="106"/>
      <c r="M259" s="106"/>
      <c r="N259" s="106"/>
      <c r="O259" s="106"/>
      <c r="P259" s="106"/>
      <c r="Q259" s="106"/>
      <c r="R259" s="106"/>
      <c r="V259" s="293"/>
      <c r="W259" s="12"/>
      <c r="X259" s="30"/>
      <c r="Y259" s="293"/>
      <c r="Z259" s="293"/>
      <c r="AA259" s="293"/>
      <c r="AB259" s="293"/>
      <c r="AC259" s="293"/>
      <c r="AD259" s="293"/>
      <c r="AE259" s="293"/>
      <c r="AF259" s="293"/>
      <c r="AG259" s="293"/>
      <c r="AH259" s="87"/>
      <c r="AI259" s="87"/>
      <c r="AJ259" s="87"/>
      <c r="AK259" s="87"/>
      <c r="AL259" s="87"/>
      <c r="AM259" s="293"/>
      <c r="AN259" s="293"/>
      <c r="AO259" s="293"/>
      <c r="AP259" s="293"/>
      <c r="AQ259" s="293"/>
      <c r="AR259" s="293"/>
      <c r="AS259" s="293"/>
      <c r="AT259" s="293"/>
      <c r="AU259" s="293"/>
      <c r="AV259" s="293"/>
      <c r="AW259" s="293"/>
      <c r="AX259" s="293"/>
      <c r="AY259" s="293"/>
      <c r="AZ259" s="293"/>
      <c r="BA259" s="293"/>
      <c r="BB259" s="293"/>
      <c r="BC259" s="293"/>
      <c r="BD259" s="293"/>
      <c r="BE259" s="293"/>
      <c r="BF259" s="293"/>
    </row>
    <row r="260" spans="1:58" ht="63" customHeight="1">
      <c r="A260" s="294" t="str">
        <f>A141</f>
        <v>Costi per consulenze e servizi / External expertise and services costs</v>
      </c>
      <c r="B260" s="110">
        <f t="shared" ref="B260:H260" si="45">B163</f>
        <v>0</v>
      </c>
      <c r="C260" s="110">
        <f t="shared" si="45"/>
        <v>0</v>
      </c>
      <c r="D260" s="110">
        <f t="shared" si="45"/>
        <v>0</v>
      </c>
      <c r="E260" s="110">
        <f t="shared" si="45"/>
        <v>0</v>
      </c>
      <c r="F260" s="110">
        <f t="shared" si="45"/>
        <v>0</v>
      </c>
      <c r="G260" s="110">
        <f t="shared" si="45"/>
        <v>0</v>
      </c>
      <c r="H260" s="110">
        <f t="shared" si="45"/>
        <v>0</v>
      </c>
      <c r="I260" s="112">
        <f t="shared" si="43"/>
        <v>0</v>
      </c>
      <c r="J260" s="106"/>
      <c r="K260" s="106"/>
      <c r="L260" s="106"/>
      <c r="M260" s="106"/>
      <c r="N260" s="106"/>
      <c r="O260" s="106"/>
      <c r="P260" s="106"/>
      <c r="Q260" s="106"/>
      <c r="R260" s="106"/>
      <c r="V260" s="293"/>
      <c r="W260" s="12"/>
      <c r="X260" s="30"/>
      <c r="Y260" s="293"/>
      <c r="Z260" s="293"/>
      <c r="AA260" s="293"/>
      <c r="AB260" s="293"/>
      <c r="AC260" s="293"/>
      <c r="AD260" s="293"/>
      <c r="AE260" s="293"/>
      <c r="AF260" s="293"/>
      <c r="AG260" s="293"/>
      <c r="AH260" s="87"/>
      <c r="AI260" s="87"/>
      <c r="AJ260" s="87"/>
      <c r="AK260" s="87"/>
      <c r="AL260" s="87"/>
      <c r="AM260" s="293"/>
      <c r="AN260" s="293"/>
      <c r="AO260" s="293"/>
      <c r="AP260" s="293"/>
      <c r="AQ260" s="293"/>
      <c r="AR260" s="293"/>
      <c r="AS260" s="293"/>
      <c r="AT260" s="293"/>
      <c r="AU260" s="293"/>
      <c r="AV260" s="293"/>
      <c r="AW260" s="293"/>
      <c r="AX260" s="293"/>
      <c r="AY260" s="293"/>
      <c r="AZ260" s="293"/>
      <c r="BA260" s="293"/>
      <c r="BB260" s="293"/>
      <c r="BC260" s="293"/>
      <c r="BD260" s="293"/>
      <c r="BE260" s="293"/>
      <c r="BF260" s="293"/>
    </row>
    <row r="261" spans="1:58" ht="30.75" customHeight="1">
      <c r="A261" s="294" t="str">
        <f>A170</f>
        <v xml:space="preserve">Attrezzature /   Equipment </v>
      </c>
      <c r="B261" s="110">
        <f t="shared" ref="B261:H261" si="46">B192</f>
        <v>0</v>
      </c>
      <c r="C261" s="110">
        <f t="shared" si="46"/>
        <v>0</v>
      </c>
      <c r="D261" s="110">
        <f t="shared" si="46"/>
        <v>0</v>
      </c>
      <c r="E261" s="110">
        <f t="shared" si="46"/>
        <v>0</v>
      </c>
      <c r="F261" s="110">
        <f t="shared" si="46"/>
        <v>0</v>
      </c>
      <c r="G261" s="110">
        <f t="shared" si="46"/>
        <v>0</v>
      </c>
      <c r="H261" s="110">
        <f t="shared" si="46"/>
        <v>0</v>
      </c>
      <c r="I261" s="112">
        <f t="shared" si="43"/>
        <v>0</v>
      </c>
      <c r="J261" s="106"/>
      <c r="K261" s="106"/>
      <c r="L261" s="106"/>
      <c r="M261" s="106"/>
      <c r="N261" s="106"/>
      <c r="O261" s="106"/>
      <c r="P261" s="106"/>
      <c r="Q261" s="106"/>
      <c r="R261" s="106"/>
      <c r="V261" s="293"/>
      <c r="W261" s="12"/>
      <c r="X261" s="30"/>
      <c r="Y261" s="293"/>
      <c r="Z261" s="293"/>
      <c r="AA261" s="293"/>
      <c r="AB261" s="293"/>
      <c r="AC261" s="293"/>
      <c r="AD261" s="293"/>
      <c r="AE261" s="293"/>
      <c r="AF261" s="293"/>
      <c r="AG261" s="293"/>
      <c r="AH261" s="87"/>
      <c r="AI261" s="87"/>
      <c r="AJ261" s="87"/>
      <c r="AK261" s="87"/>
      <c r="AL261" s="87"/>
      <c r="AM261" s="293"/>
      <c r="AN261" s="293"/>
      <c r="AO261" s="293"/>
      <c r="AP261" s="293"/>
      <c r="AQ261" s="293"/>
      <c r="AR261" s="293"/>
      <c r="AS261" s="293"/>
      <c r="AT261" s="293"/>
      <c r="AU261" s="293"/>
      <c r="AV261" s="293"/>
      <c r="AW261" s="293"/>
      <c r="AX261" s="293"/>
      <c r="AY261" s="293"/>
      <c r="AZ261" s="293"/>
      <c r="BA261" s="293"/>
      <c r="BB261" s="293"/>
      <c r="BC261" s="293"/>
      <c r="BD261" s="293"/>
      <c r="BE261" s="293"/>
      <c r="BF261" s="293"/>
    </row>
    <row r="262" spans="1:58" ht="31.5" customHeight="1">
      <c r="A262" s="294" t="str">
        <f>A199</f>
        <v>Infrastrutture e lavori / Infrastructure and works</v>
      </c>
      <c r="B262" s="110">
        <f>B221</f>
        <v>0</v>
      </c>
      <c r="C262" s="110">
        <f t="shared" ref="C262:H262" si="47">C221</f>
        <v>0</v>
      </c>
      <c r="D262" s="110">
        <f t="shared" si="47"/>
        <v>0</v>
      </c>
      <c r="E262" s="110">
        <f t="shared" si="47"/>
        <v>0</v>
      </c>
      <c r="F262" s="110">
        <f t="shared" si="47"/>
        <v>0</v>
      </c>
      <c r="G262" s="110">
        <f t="shared" si="47"/>
        <v>0</v>
      </c>
      <c r="H262" s="110">
        <f t="shared" si="47"/>
        <v>0</v>
      </c>
      <c r="I262" s="112">
        <f t="shared" si="43"/>
        <v>0</v>
      </c>
      <c r="J262" s="106"/>
      <c r="K262" s="126"/>
      <c r="L262" s="106"/>
      <c r="M262" s="106"/>
      <c r="N262" s="106"/>
      <c r="O262" s="106"/>
      <c r="P262" s="106"/>
      <c r="Q262" s="106"/>
      <c r="R262" s="106"/>
      <c r="V262" s="293"/>
      <c r="W262" s="12"/>
      <c r="X262" s="30"/>
      <c r="Y262" s="293"/>
      <c r="Z262" s="293"/>
      <c r="AA262" s="293"/>
      <c r="AB262" s="293"/>
      <c r="AC262" s="293"/>
      <c r="AD262" s="293"/>
      <c r="AE262" s="293"/>
      <c r="AF262" s="293"/>
      <c r="AG262" s="293"/>
      <c r="AH262" s="87"/>
      <c r="AI262" s="87"/>
      <c r="AJ262" s="87"/>
      <c r="AK262" s="87"/>
      <c r="AL262" s="87"/>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row>
    <row r="263" spans="1:58" ht="36" customHeight="1">
      <c r="A263" s="65" t="s">
        <v>151</v>
      </c>
      <c r="B263" s="105">
        <f>SUM(B$257:B$262)</f>
        <v>0</v>
      </c>
      <c r="C263" s="105">
        <f t="shared" ref="C263:F263" si="48">SUM(C$257:C$262)</f>
        <v>0</v>
      </c>
      <c r="D263" s="105">
        <f t="shared" si="48"/>
        <v>0</v>
      </c>
      <c r="E263" s="105">
        <f t="shared" si="48"/>
        <v>0</v>
      </c>
      <c r="F263" s="105">
        <f t="shared" si="48"/>
        <v>0</v>
      </c>
      <c r="G263" s="105">
        <f>SUM(G$257:G$262)</f>
        <v>0</v>
      </c>
      <c r="H263" s="105">
        <f>SUM(H$257:H$262)</f>
        <v>0</v>
      </c>
      <c r="I263" s="105">
        <f>SUM(I$257:I$262)</f>
        <v>0</v>
      </c>
      <c r="J263" s="106"/>
      <c r="K263" s="126"/>
      <c r="L263" s="106"/>
      <c r="M263" s="106"/>
      <c r="N263" s="106"/>
      <c r="O263" s="106"/>
      <c r="P263" s="106"/>
      <c r="Q263" s="106"/>
      <c r="R263" s="106"/>
      <c r="V263" s="293"/>
      <c r="W263" s="12"/>
      <c r="X263" s="30"/>
      <c r="Y263" s="293"/>
      <c r="Z263" s="293"/>
      <c r="AA263" s="293"/>
      <c r="AB263" s="293"/>
      <c r="AC263" s="293"/>
      <c r="AD263" s="293"/>
      <c r="AE263" s="293"/>
      <c r="AF263" s="293"/>
      <c r="AG263" s="293"/>
      <c r="AH263" s="88"/>
      <c r="AI263" s="88"/>
      <c r="AJ263" s="88"/>
      <c r="AK263" s="88"/>
      <c r="AL263" s="88"/>
      <c r="AM263" s="293"/>
      <c r="AN263" s="293"/>
      <c r="AO263" s="293"/>
      <c r="AP263" s="293"/>
      <c r="AQ263" s="293"/>
      <c r="AR263" s="293"/>
      <c r="AS263" s="293"/>
      <c r="AT263" s="293"/>
      <c r="AU263" s="293"/>
      <c r="AV263" s="293"/>
      <c r="AW263" s="293"/>
      <c r="AX263" s="293"/>
      <c r="AY263" s="293"/>
      <c r="AZ263" s="293"/>
      <c r="BA263" s="293"/>
      <c r="BB263" s="293"/>
      <c r="BC263" s="293"/>
      <c r="BD263" s="293"/>
      <c r="BE263" s="293"/>
      <c r="BF263" s="293"/>
    </row>
    <row r="264" spans="1:58" ht="31.5" customHeight="1">
      <c r="A264" s="65" t="s">
        <v>150</v>
      </c>
      <c r="B264" s="117">
        <f>B250</f>
        <v>0</v>
      </c>
      <c r="C264" s="117">
        <f>C250</f>
        <v>0</v>
      </c>
      <c r="D264" s="117">
        <f t="shared" ref="D264:H264" si="49">D250</f>
        <v>0</v>
      </c>
      <c r="E264" s="117">
        <f t="shared" si="49"/>
        <v>0</v>
      </c>
      <c r="F264" s="117">
        <f t="shared" si="49"/>
        <v>0</v>
      </c>
      <c r="G264" s="117">
        <f t="shared" si="49"/>
        <v>0</v>
      </c>
      <c r="H264" s="117">
        <f t="shared" si="49"/>
        <v>0</v>
      </c>
      <c r="I264" s="118">
        <f>SUM(B264:H264)</f>
        <v>0</v>
      </c>
      <c r="J264" s="106"/>
      <c r="K264" s="106"/>
      <c r="L264" s="106"/>
      <c r="M264" s="106"/>
      <c r="N264" s="106"/>
      <c r="O264" s="106"/>
      <c r="P264" s="106"/>
      <c r="Q264" s="106"/>
      <c r="R264" s="106"/>
      <c r="V264" s="293"/>
      <c r="W264" s="12"/>
      <c r="X264" s="30"/>
      <c r="Y264" s="293"/>
      <c r="Z264" s="293"/>
      <c r="AA264" s="293"/>
      <c r="AB264" s="293"/>
      <c r="AC264" s="293"/>
      <c r="AD264" s="293"/>
      <c r="AE264" s="293"/>
      <c r="AF264" s="293"/>
      <c r="AG264" s="293"/>
      <c r="AH264" s="87"/>
      <c r="AI264" s="87"/>
      <c r="AJ264" s="87"/>
      <c r="AK264" s="87"/>
      <c r="AL264" s="87"/>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row>
    <row r="265" spans="1:58" ht="46.5" customHeight="1">
      <c r="A265" s="65" t="s">
        <v>173</v>
      </c>
      <c r="B265" s="119">
        <f>B71</f>
        <v>0</v>
      </c>
      <c r="C265" s="119">
        <f t="shared" ref="C265:H265" si="50">C71+C135+C165+C194+C223+C252</f>
        <v>0</v>
      </c>
      <c r="D265" s="119">
        <f t="shared" si="50"/>
        <v>0</v>
      </c>
      <c r="E265" s="119">
        <f t="shared" si="50"/>
        <v>0</v>
      </c>
      <c r="F265" s="119">
        <f t="shared" si="50"/>
        <v>0</v>
      </c>
      <c r="G265" s="119">
        <f t="shared" si="50"/>
        <v>0</v>
      </c>
      <c r="H265" s="119">
        <f t="shared" si="50"/>
        <v>0</v>
      </c>
      <c r="I265" s="118">
        <f t="shared" ref="I265:I266" si="51">SUM(B265:H265)</f>
        <v>0</v>
      </c>
      <c r="J265" s="126"/>
      <c r="K265" s="126"/>
      <c r="L265" s="126"/>
      <c r="M265" s="126"/>
      <c r="N265" s="126"/>
      <c r="O265" s="126"/>
      <c r="P265" s="126"/>
      <c r="V265" s="293"/>
      <c r="W265" s="12"/>
      <c r="X265" s="30"/>
      <c r="Y265" s="293"/>
      <c r="Z265" s="293"/>
      <c r="AA265" s="293"/>
      <c r="AB265" s="293"/>
      <c r="AC265" s="293"/>
      <c r="AD265" s="293"/>
      <c r="AE265" s="293"/>
      <c r="AF265" s="293"/>
      <c r="AG265" s="293"/>
      <c r="AH265" s="88"/>
      <c r="AI265" s="88"/>
      <c r="AJ265" s="88"/>
      <c r="AK265" s="88"/>
      <c r="AL265" s="88"/>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row>
    <row r="266" spans="1:58" ht="32.25" customHeight="1">
      <c r="A266" s="65" t="s">
        <v>54</v>
      </c>
      <c r="B266" s="119">
        <f t="shared" ref="B266:H266" si="52">B70+B91+B105+B134+B164+B193+B222-B251</f>
        <v>0</v>
      </c>
      <c r="C266" s="119">
        <f t="shared" si="52"/>
        <v>0</v>
      </c>
      <c r="D266" s="119">
        <f t="shared" si="52"/>
        <v>0</v>
      </c>
      <c r="E266" s="119">
        <f t="shared" si="52"/>
        <v>0</v>
      </c>
      <c r="F266" s="119">
        <f t="shared" si="52"/>
        <v>0</v>
      </c>
      <c r="G266" s="119">
        <f t="shared" si="52"/>
        <v>0</v>
      </c>
      <c r="H266" s="119">
        <f t="shared" si="52"/>
        <v>0</v>
      </c>
      <c r="I266" s="118">
        <f t="shared" si="51"/>
        <v>0</v>
      </c>
      <c r="J266" s="106"/>
      <c r="K266" s="106"/>
      <c r="L266" s="106"/>
      <c r="M266" s="106"/>
      <c r="N266" s="106"/>
      <c r="O266" s="106"/>
      <c r="P266" s="106"/>
      <c r="Q266" s="106"/>
      <c r="R266" s="106"/>
      <c r="S266" s="31"/>
      <c r="T266" s="31"/>
      <c r="U266" s="31"/>
      <c r="V266" s="293"/>
      <c r="W266" s="293"/>
      <c r="X266" s="293"/>
      <c r="Y266" s="293"/>
      <c r="Z266" s="293"/>
      <c r="AA266" s="293"/>
      <c r="AB266" s="293"/>
      <c r="AC266" s="293"/>
      <c r="AD266" s="293"/>
      <c r="AE266" s="293"/>
      <c r="AF266" s="293"/>
      <c r="AG266" s="293"/>
      <c r="AH266" s="88"/>
      <c r="AI266" s="88"/>
      <c r="AJ266" s="88"/>
      <c r="AK266" s="88"/>
      <c r="AL266" s="88"/>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row>
    <row r="267" spans="1:58" s="12" customFormat="1" ht="42.75" customHeight="1">
      <c r="A267" s="128" t="s">
        <v>82</v>
      </c>
      <c r="B267" s="129">
        <f t="shared" ref="B267:H267" si="53">SUM(B$257:B$262)-B250-B265</f>
        <v>0</v>
      </c>
      <c r="C267" s="129">
        <f t="shared" si="53"/>
        <v>0</v>
      </c>
      <c r="D267" s="129">
        <f t="shared" si="53"/>
        <v>0</v>
      </c>
      <c r="E267" s="129">
        <f t="shared" si="53"/>
        <v>0</v>
      </c>
      <c r="F267" s="129">
        <f t="shared" si="53"/>
        <v>0</v>
      </c>
      <c r="G267" s="129">
        <f t="shared" si="53"/>
        <v>0</v>
      </c>
      <c r="H267" s="129">
        <f t="shared" si="53"/>
        <v>0</v>
      </c>
      <c r="I267" s="129">
        <f>SUM(I$257:I$262)-I250-I265</f>
        <v>0</v>
      </c>
      <c r="J267" s="159"/>
      <c r="K267" s="106"/>
      <c r="L267" s="106"/>
      <c r="M267" s="23"/>
      <c r="N267" s="23"/>
      <c r="O267" s="23"/>
      <c r="P267" s="23"/>
      <c r="Q267" s="23"/>
      <c r="R267" s="23"/>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row>
    <row r="268" spans="1:58" s="12" customFormat="1" ht="17.25" customHeight="1">
      <c r="A268" s="23"/>
      <c r="B268" s="23"/>
      <c r="C268" s="23"/>
      <c r="D268" s="23"/>
      <c r="E268" s="23"/>
      <c r="F268" s="23"/>
      <c r="G268" s="23"/>
      <c r="H268" s="23"/>
      <c r="I268" s="23"/>
      <c r="J268" s="23"/>
      <c r="K268" s="23"/>
      <c r="L268" s="23"/>
      <c r="M268" s="23"/>
      <c r="N268" s="23"/>
      <c r="O268" s="23"/>
      <c r="P268" s="23"/>
      <c r="Q268" s="23"/>
      <c r="R268" s="23"/>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row>
    <row r="269" spans="1:58" s="12" customFormat="1" ht="16.5" customHeight="1">
      <c r="A269" s="95" t="s">
        <v>153</v>
      </c>
      <c r="B269" s="23"/>
      <c r="C269" s="23"/>
      <c r="D269" s="23"/>
      <c r="E269" s="23"/>
      <c r="F269" s="23"/>
      <c r="G269" s="23"/>
      <c r="H269" s="23"/>
      <c r="I269" s="23"/>
      <c r="J269" s="23"/>
      <c r="K269" s="23"/>
      <c r="L269" s="23"/>
      <c r="M269" s="23"/>
      <c r="N269" s="23"/>
      <c r="O269" s="23"/>
      <c r="P269" s="23"/>
      <c r="Q269" s="23"/>
      <c r="R269" s="23"/>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row>
    <row r="270" spans="1:58" s="12" customFormat="1" ht="6.75" customHeight="1">
      <c r="A270" s="23"/>
      <c r="B270" s="23"/>
      <c r="C270" s="23"/>
      <c r="D270" s="23"/>
      <c r="E270" s="23"/>
      <c r="F270" s="23"/>
      <c r="G270" s="23"/>
      <c r="H270" s="23"/>
      <c r="I270" s="23"/>
      <c r="J270" s="23"/>
      <c r="K270" s="23"/>
      <c r="L270" s="23"/>
      <c r="M270" s="23"/>
      <c r="N270" s="23"/>
      <c r="O270" s="23"/>
      <c r="P270" s="23"/>
      <c r="Q270" s="23"/>
      <c r="R270" s="23"/>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row>
    <row r="271" spans="1:58" ht="74.25" customHeight="1">
      <c r="A271" s="63"/>
      <c r="B271" s="294" t="s">
        <v>57</v>
      </c>
      <c r="C271" s="294" t="s">
        <v>59</v>
      </c>
      <c r="D271" s="294" t="s">
        <v>60</v>
      </c>
      <c r="E271" s="294" t="s">
        <v>61</v>
      </c>
      <c r="F271" s="294" t="s">
        <v>62</v>
      </c>
      <c r="G271" s="294" t="s">
        <v>63</v>
      </c>
      <c r="H271" s="294" t="s">
        <v>64</v>
      </c>
      <c r="I271" s="294" t="s">
        <v>33</v>
      </c>
      <c r="J271" s="106"/>
      <c r="K271" s="106"/>
      <c r="L271" s="106"/>
      <c r="M271" s="106"/>
      <c r="N271" s="106"/>
      <c r="O271" s="106"/>
      <c r="P271" s="106"/>
      <c r="Q271" s="106"/>
      <c r="R271" s="106"/>
      <c r="V271" s="293"/>
      <c r="W271" s="12"/>
      <c r="X271" s="24"/>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c r="BD271" s="293"/>
      <c r="BE271" s="293"/>
      <c r="BF271" s="293"/>
    </row>
    <row r="272" spans="1:58" ht="13.5" customHeight="1">
      <c r="A272" s="294" t="str">
        <f>Page_2!A51</f>
        <v>P0</v>
      </c>
      <c r="B272" s="110">
        <f>B61+B82+B96+B96+B125+B155+B184+B213</f>
        <v>0</v>
      </c>
      <c r="C272" s="111"/>
      <c r="D272" s="111"/>
      <c r="E272" s="111"/>
      <c r="F272" s="111"/>
      <c r="G272" s="111"/>
      <c r="H272" s="111"/>
      <c r="I272" s="112">
        <f>B272</f>
        <v>0</v>
      </c>
      <c r="J272" s="106"/>
      <c r="K272" s="106"/>
      <c r="L272" s="106"/>
      <c r="M272" s="106"/>
      <c r="N272" s="106"/>
      <c r="O272" s="106"/>
      <c r="P272" s="106"/>
      <c r="Q272" s="106"/>
      <c r="R272" s="106"/>
      <c r="V272" s="293"/>
      <c r="W272" s="12"/>
      <c r="X272" s="30"/>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row>
    <row r="273" spans="1:58" ht="13.5" customHeight="1">
      <c r="A273" s="294" t="str">
        <f>Page_2!A52</f>
        <v>P1</v>
      </c>
      <c r="B273" s="111"/>
      <c r="C273" s="110">
        <f t="shared" ref="C273:H279" si="54">C62+C83+C97+C126+C156+C185+C214</f>
        <v>0</v>
      </c>
      <c r="D273" s="110">
        <f t="shared" si="54"/>
        <v>0</v>
      </c>
      <c r="E273" s="110">
        <f t="shared" si="54"/>
        <v>0</v>
      </c>
      <c r="F273" s="110">
        <f t="shared" si="54"/>
        <v>0</v>
      </c>
      <c r="G273" s="110">
        <f t="shared" si="54"/>
        <v>0</v>
      </c>
      <c r="H273" s="110">
        <f t="shared" si="54"/>
        <v>0</v>
      </c>
      <c r="I273" s="112">
        <f>SUM(C273:H273)</f>
        <v>0</v>
      </c>
      <c r="J273" s="106"/>
      <c r="K273" s="106"/>
      <c r="L273" s="106"/>
      <c r="M273" s="106"/>
      <c r="N273" s="106"/>
      <c r="O273" s="106"/>
      <c r="P273" s="106"/>
      <c r="Q273" s="106"/>
      <c r="R273" s="106"/>
      <c r="V273" s="293"/>
      <c r="W273" s="12"/>
      <c r="X273" s="30"/>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row>
    <row r="274" spans="1:58" ht="13.5" customHeight="1">
      <c r="A274" s="294" t="str">
        <f>Page_2!A53</f>
        <v>P2</v>
      </c>
      <c r="B274" s="111"/>
      <c r="C274" s="110">
        <f t="shared" si="54"/>
        <v>0</v>
      </c>
      <c r="D274" s="110">
        <f t="shared" si="54"/>
        <v>0</v>
      </c>
      <c r="E274" s="110">
        <f t="shared" si="54"/>
        <v>0</v>
      </c>
      <c r="F274" s="110">
        <f t="shared" si="54"/>
        <v>0</v>
      </c>
      <c r="G274" s="110">
        <f t="shared" si="54"/>
        <v>0</v>
      </c>
      <c r="H274" s="110">
        <f t="shared" si="54"/>
        <v>0</v>
      </c>
      <c r="I274" s="112">
        <f t="shared" ref="I274:I279" si="55">SUM(C274:H274)</f>
        <v>0</v>
      </c>
      <c r="J274" s="106"/>
      <c r="K274" s="106"/>
      <c r="L274" s="106"/>
      <c r="M274" s="106"/>
      <c r="N274" s="106"/>
      <c r="O274" s="106"/>
      <c r="P274" s="106"/>
      <c r="Q274" s="106"/>
      <c r="R274" s="106"/>
      <c r="V274" s="293"/>
      <c r="W274" s="12"/>
      <c r="X274" s="30"/>
      <c r="Y274" s="293"/>
      <c r="Z274" s="293"/>
      <c r="AA274" s="293"/>
      <c r="AB274" s="293"/>
      <c r="AC274" s="293"/>
      <c r="AD274" s="293"/>
      <c r="AE274" s="293"/>
      <c r="AF274" s="293"/>
      <c r="AG274" s="293"/>
      <c r="AH274" s="293"/>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row>
    <row r="275" spans="1:58" ht="13.5" customHeight="1">
      <c r="A275" s="294" t="str">
        <f>Page_2!A54</f>
        <v>P3</v>
      </c>
      <c r="B275" s="111"/>
      <c r="C275" s="110">
        <f t="shared" si="54"/>
        <v>0</v>
      </c>
      <c r="D275" s="110">
        <f t="shared" si="54"/>
        <v>0</v>
      </c>
      <c r="E275" s="110">
        <f t="shared" si="54"/>
        <v>0</v>
      </c>
      <c r="F275" s="110">
        <f t="shared" si="54"/>
        <v>0</v>
      </c>
      <c r="G275" s="110">
        <f t="shared" si="54"/>
        <v>0</v>
      </c>
      <c r="H275" s="110">
        <f t="shared" si="54"/>
        <v>0</v>
      </c>
      <c r="I275" s="112">
        <f t="shared" si="55"/>
        <v>0</v>
      </c>
      <c r="J275" s="106"/>
      <c r="K275" s="106"/>
      <c r="L275" s="106"/>
      <c r="M275" s="106"/>
      <c r="N275" s="106"/>
      <c r="O275" s="106"/>
      <c r="P275" s="106"/>
      <c r="Q275" s="106"/>
      <c r="R275" s="106"/>
      <c r="V275" s="293"/>
      <c r="W275" s="12"/>
      <c r="X275" s="30"/>
      <c r="Y275" s="293"/>
      <c r="Z275" s="293"/>
      <c r="AA275" s="293"/>
      <c r="AB275" s="293"/>
      <c r="AC275" s="293"/>
      <c r="AD275" s="293"/>
      <c r="AE275" s="293"/>
      <c r="AF275" s="293"/>
      <c r="AG275" s="293"/>
      <c r="AH275" s="293"/>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row>
    <row r="276" spans="1:58" ht="13.5" customHeight="1">
      <c r="A276" s="294" t="str">
        <f>Page_2!A55</f>
        <v>P4</v>
      </c>
      <c r="B276" s="111"/>
      <c r="C276" s="110">
        <f t="shared" si="54"/>
        <v>0</v>
      </c>
      <c r="D276" s="110">
        <f t="shared" si="54"/>
        <v>0</v>
      </c>
      <c r="E276" s="110">
        <f t="shared" si="54"/>
        <v>0</v>
      </c>
      <c r="F276" s="110">
        <f t="shared" si="54"/>
        <v>0</v>
      </c>
      <c r="G276" s="110">
        <f t="shared" si="54"/>
        <v>0</v>
      </c>
      <c r="H276" s="110">
        <f t="shared" si="54"/>
        <v>0</v>
      </c>
      <c r="I276" s="112">
        <f t="shared" si="55"/>
        <v>0</v>
      </c>
      <c r="J276" s="106"/>
      <c r="K276" s="106"/>
      <c r="L276" s="106"/>
      <c r="M276" s="106"/>
      <c r="N276" s="106"/>
      <c r="O276" s="106"/>
      <c r="P276" s="106"/>
      <c r="Q276" s="106"/>
      <c r="R276" s="106"/>
      <c r="V276" s="293"/>
      <c r="W276" s="12"/>
      <c r="X276" s="30"/>
      <c r="Y276" s="293"/>
      <c r="Z276" s="293"/>
      <c r="AA276" s="293"/>
      <c r="AB276" s="293"/>
      <c r="AC276" s="293"/>
      <c r="AD276" s="293"/>
      <c r="AE276" s="293"/>
      <c r="AF276" s="293"/>
      <c r="AG276" s="293"/>
      <c r="AH276" s="293"/>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row>
    <row r="277" spans="1:58" ht="13.5" customHeight="1">
      <c r="A277" s="294" t="str">
        <f>Page_2!A56</f>
        <v>P5</v>
      </c>
      <c r="B277" s="111"/>
      <c r="C277" s="110">
        <f t="shared" si="54"/>
        <v>0</v>
      </c>
      <c r="D277" s="110">
        <f t="shared" si="54"/>
        <v>0</v>
      </c>
      <c r="E277" s="110">
        <f t="shared" si="54"/>
        <v>0</v>
      </c>
      <c r="F277" s="110">
        <f t="shared" si="54"/>
        <v>0</v>
      </c>
      <c r="G277" s="110">
        <f t="shared" si="54"/>
        <v>0</v>
      </c>
      <c r="H277" s="110">
        <f t="shared" si="54"/>
        <v>0</v>
      </c>
      <c r="I277" s="112">
        <f t="shared" si="55"/>
        <v>0</v>
      </c>
      <c r="J277" s="106"/>
      <c r="K277" s="106"/>
      <c r="L277" s="106"/>
      <c r="M277" s="106"/>
      <c r="N277" s="106"/>
      <c r="O277" s="106"/>
      <c r="P277" s="106"/>
      <c r="Q277" s="106"/>
      <c r="R277" s="106"/>
      <c r="V277" s="293"/>
      <c r="W277" s="12"/>
      <c r="X277" s="30"/>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row>
    <row r="278" spans="1:58" ht="13.5" customHeight="1">
      <c r="A278" s="294" t="str">
        <f>Page_2!A57</f>
        <v>P6</v>
      </c>
      <c r="B278" s="111"/>
      <c r="C278" s="110">
        <f t="shared" si="54"/>
        <v>0</v>
      </c>
      <c r="D278" s="110">
        <f t="shared" si="54"/>
        <v>0</v>
      </c>
      <c r="E278" s="110">
        <f t="shared" si="54"/>
        <v>0</v>
      </c>
      <c r="F278" s="110">
        <f t="shared" si="54"/>
        <v>0</v>
      </c>
      <c r="G278" s="110">
        <f t="shared" si="54"/>
        <v>0</v>
      </c>
      <c r="H278" s="110">
        <f t="shared" si="54"/>
        <v>0</v>
      </c>
      <c r="I278" s="112">
        <f t="shared" si="55"/>
        <v>0</v>
      </c>
      <c r="J278" s="106"/>
      <c r="K278" s="106"/>
      <c r="L278" s="106"/>
      <c r="M278" s="106"/>
      <c r="N278" s="106"/>
      <c r="O278" s="106"/>
      <c r="P278" s="106"/>
      <c r="Q278" s="106"/>
      <c r="R278" s="106"/>
      <c r="V278" s="293"/>
      <c r="W278" s="12"/>
      <c r="X278" s="30"/>
      <c r="Y278" s="293"/>
      <c r="Z278" s="293"/>
      <c r="AA278" s="293"/>
      <c r="AB278" s="293"/>
      <c r="AC278" s="293"/>
      <c r="AD278" s="293"/>
      <c r="AE278" s="293"/>
      <c r="AF278" s="293"/>
      <c r="AG278" s="293"/>
      <c r="AH278" s="293"/>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row>
    <row r="279" spans="1:58" ht="13.5" customHeight="1">
      <c r="A279" s="294" t="str">
        <f>Page_2!A58</f>
        <v>P7</v>
      </c>
      <c r="B279" s="111"/>
      <c r="C279" s="110">
        <f t="shared" si="54"/>
        <v>0</v>
      </c>
      <c r="D279" s="110">
        <f t="shared" si="54"/>
        <v>0</v>
      </c>
      <c r="E279" s="110">
        <f t="shared" si="54"/>
        <v>0</v>
      </c>
      <c r="F279" s="110">
        <f t="shared" si="54"/>
        <v>0</v>
      </c>
      <c r="G279" s="110">
        <f t="shared" si="54"/>
        <v>0</v>
      </c>
      <c r="H279" s="110">
        <f t="shared" si="54"/>
        <v>0</v>
      </c>
      <c r="I279" s="112">
        <f t="shared" si="55"/>
        <v>0</v>
      </c>
      <c r="J279" s="106"/>
      <c r="K279" s="106"/>
      <c r="L279" s="106"/>
      <c r="M279" s="106"/>
      <c r="N279" s="106"/>
      <c r="O279" s="106"/>
      <c r="P279" s="106"/>
      <c r="Q279" s="106"/>
      <c r="R279" s="106"/>
      <c r="V279" s="293"/>
      <c r="W279" s="12"/>
      <c r="X279" s="30"/>
      <c r="Y279" s="293"/>
      <c r="Z279" s="293"/>
      <c r="AA279" s="293"/>
      <c r="AB279" s="293"/>
      <c r="AC279" s="293"/>
      <c r="AD279" s="293"/>
      <c r="AE279" s="293"/>
      <c r="AF279" s="293"/>
      <c r="AG279" s="293"/>
      <c r="AH279" s="293"/>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row>
    <row r="280" spans="1:58" ht="36" customHeight="1">
      <c r="A280" s="65" t="s">
        <v>154</v>
      </c>
      <c r="B280" s="105">
        <f>SUM(B$272:B$279)</f>
        <v>0</v>
      </c>
      <c r="C280" s="105">
        <f t="shared" ref="C280:H280" si="56">SUM(C$272:C$279)</f>
        <v>0</v>
      </c>
      <c r="D280" s="105">
        <f t="shared" si="56"/>
        <v>0</v>
      </c>
      <c r="E280" s="105">
        <f t="shared" si="56"/>
        <v>0</v>
      </c>
      <c r="F280" s="105">
        <f t="shared" si="56"/>
        <v>0</v>
      </c>
      <c r="G280" s="105">
        <f t="shared" si="56"/>
        <v>0</v>
      </c>
      <c r="H280" s="105">
        <f t="shared" si="56"/>
        <v>0</v>
      </c>
      <c r="I280" s="105">
        <f>SUM(I$272:I$279)</f>
        <v>0</v>
      </c>
      <c r="J280" s="106"/>
      <c r="K280" s="106"/>
      <c r="L280" s="106"/>
      <c r="M280" s="106"/>
      <c r="N280" s="106"/>
      <c r="O280" s="106"/>
      <c r="P280" s="106"/>
      <c r="Q280" s="106"/>
      <c r="R280" s="106"/>
      <c r="V280" s="293"/>
      <c r="W280" s="12"/>
      <c r="X280" s="30"/>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3"/>
      <c r="AV280" s="293"/>
      <c r="AW280" s="293"/>
      <c r="AX280" s="293"/>
      <c r="AY280" s="293"/>
      <c r="AZ280" s="293"/>
      <c r="BA280" s="293"/>
      <c r="BB280" s="293"/>
      <c r="BC280" s="293"/>
      <c r="BD280" s="293"/>
      <c r="BE280" s="293"/>
      <c r="BF280" s="293"/>
    </row>
    <row r="281" spans="1:58" ht="31.5" customHeight="1">
      <c r="A281" s="65" t="s">
        <v>150</v>
      </c>
      <c r="B281" s="117">
        <f>B264</f>
        <v>0</v>
      </c>
      <c r="C281" s="117">
        <f>C264</f>
        <v>0</v>
      </c>
      <c r="D281" s="117">
        <f t="shared" ref="D281:H281" si="57">D264</f>
        <v>0</v>
      </c>
      <c r="E281" s="117">
        <f t="shared" si="57"/>
        <v>0</v>
      </c>
      <c r="F281" s="117">
        <f t="shared" si="57"/>
        <v>0</v>
      </c>
      <c r="G281" s="117">
        <f t="shared" si="57"/>
        <v>0</v>
      </c>
      <c r="H281" s="117">
        <f t="shared" si="57"/>
        <v>0</v>
      </c>
      <c r="I281" s="118">
        <f>I264</f>
        <v>0</v>
      </c>
      <c r="J281" s="106"/>
      <c r="K281" s="106"/>
      <c r="L281" s="106"/>
      <c r="M281" s="106"/>
      <c r="N281" s="106"/>
      <c r="O281" s="106"/>
      <c r="P281" s="106"/>
      <c r="Q281" s="106"/>
      <c r="R281" s="106"/>
      <c r="V281" s="293"/>
      <c r="W281" s="12"/>
      <c r="X281" s="30"/>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row>
    <row r="282" spans="1:58" ht="54" customHeight="1">
      <c r="A282" s="65" t="s">
        <v>173</v>
      </c>
      <c r="B282" s="119">
        <f>B265</f>
        <v>0</v>
      </c>
      <c r="C282" s="119">
        <f>C265</f>
        <v>0</v>
      </c>
      <c r="D282" s="119">
        <f>D265</f>
        <v>0</v>
      </c>
      <c r="E282" s="119">
        <f>E265</f>
        <v>0</v>
      </c>
      <c r="F282" s="119">
        <f>F265</f>
        <v>0</v>
      </c>
      <c r="G282" s="119">
        <f>G265</f>
        <v>0</v>
      </c>
      <c r="H282" s="119">
        <f>H265</f>
        <v>0</v>
      </c>
      <c r="I282" s="119">
        <f>I265</f>
        <v>0</v>
      </c>
      <c r="J282" s="106"/>
      <c r="K282" s="106"/>
      <c r="L282" s="106"/>
      <c r="M282" s="106"/>
      <c r="N282" s="106"/>
      <c r="O282" s="106"/>
      <c r="P282" s="106"/>
      <c r="Q282" s="106"/>
      <c r="R282" s="106"/>
      <c r="V282" s="293"/>
      <c r="W282" s="12"/>
      <c r="X282" s="30"/>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3"/>
      <c r="AV282" s="293"/>
      <c r="AW282" s="293"/>
      <c r="AX282" s="293"/>
      <c r="AY282" s="293"/>
      <c r="AZ282" s="293"/>
      <c r="BA282" s="293"/>
      <c r="BB282" s="293"/>
      <c r="BC282" s="293"/>
      <c r="BD282" s="293"/>
      <c r="BE282" s="293"/>
      <c r="BF282" s="293"/>
    </row>
    <row r="283" spans="1:58" s="12" customFormat="1" ht="29.25" customHeight="1">
      <c r="A283" s="65" t="s">
        <v>54</v>
      </c>
      <c r="B283" s="119">
        <f>B266</f>
        <v>0</v>
      </c>
      <c r="C283" s="119">
        <f t="shared" ref="C283:H283" si="58">C266</f>
        <v>0</v>
      </c>
      <c r="D283" s="119">
        <f t="shared" si="58"/>
        <v>0</v>
      </c>
      <c r="E283" s="119">
        <f t="shared" si="58"/>
        <v>0</v>
      </c>
      <c r="F283" s="119">
        <f t="shared" si="58"/>
        <v>0</v>
      </c>
      <c r="G283" s="119">
        <f t="shared" si="58"/>
        <v>0</v>
      </c>
      <c r="H283" s="119">
        <f t="shared" si="58"/>
        <v>0</v>
      </c>
      <c r="I283" s="119">
        <f>I266</f>
        <v>0</v>
      </c>
      <c r="J283" s="109"/>
      <c r="K283" s="109"/>
      <c r="L283" s="109"/>
      <c r="M283" s="109"/>
      <c r="N283" s="109"/>
      <c r="O283" s="109"/>
      <c r="P283" s="109"/>
      <c r="Q283" s="109"/>
      <c r="R283" s="109"/>
      <c r="S283" s="24"/>
      <c r="T283" s="24"/>
      <c r="U283" s="24"/>
      <c r="V283" s="24"/>
      <c r="W283" s="24"/>
      <c r="X283" s="24"/>
      <c r="Y283" s="24"/>
      <c r="Z283" s="24"/>
      <c r="AA283" s="24"/>
      <c r="AB283" s="24"/>
      <c r="AC283" s="293"/>
      <c r="AD283" s="293"/>
      <c r="AE283" s="293"/>
      <c r="AF283" s="293"/>
      <c r="AG283" s="293"/>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row>
    <row r="284" spans="1:58" s="12" customFormat="1" ht="32.25" customHeight="1">
      <c r="A284" s="128" t="s">
        <v>82</v>
      </c>
      <c r="B284" s="129">
        <f t="shared" ref="B284:I284" si="59">B280-B281-B282</f>
        <v>0</v>
      </c>
      <c r="C284" s="129">
        <f t="shared" si="59"/>
        <v>0</v>
      </c>
      <c r="D284" s="129">
        <f t="shared" si="59"/>
        <v>0</v>
      </c>
      <c r="E284" s="129">
        <f t="shared" si="59"/>
        <v>0</v>
      </c>
      <c r="F284" s="129">
        <f t="shared" si="59"/>
        <v>0</v>
      </c>
      <c r="G284" s="129">
        <f t="shared" si="59"/>
        <v>0</v>
      </c>
      <c r="H284" s="129">
        <f t="shared" si="59"/>
        <v>0</v>
      </c>
      <c r="I284" s="129">
        <f t="shared" si="59"/>
        <v>0</v>
      </c>
      <c r="J284" s="23"/>
      <c r="K284" s="23"/>
      <c r="L284" s="23"/>
      <c r="M284" s="23"/>
      <c r="N284" s="23"/>
      <c r="O284" s="23"/>
      <c r="P284" s="23"/>
      <c r="Q284" s="23"/>
      <c r="R284" s="23"/>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row>
    <row r="285" spans="1:58" ht="17.25" customHeight="1">
      <c r="B285" s="5"/>
      <c r="C285" s="5"/>
      <c r="D285" s="5"/>
      <c r="E285" s="5"/>
      <c r="F285" s="5"/>
      <c r="G285" s="5"/>
      <c r="H285" s="5"/>
      <c r="I285" s="5"/>
      <c r="J285" s="5"/>
      <c r="K285" s="5"/>
      <c r="L285" s="5"/>
      <c r="M285" s="5"/>
      <c r="N285" s="5"/>
    </row>
    <row r="286" spans="1:58" ht="15" customHeight="1">
      <c r="J286" s="7"/>
      <c r="K286" s="7"/>
      <c r="L286" s="7"/>
      <c r="M286" s="7"/>
      <c r="N286" s="7"/>
      <c r="O286" s="1"/>
      <c r="P286" s="1"/>
      <c r="Q286" s="1"/>
      <c r="R286" s="1"/>
    </row>
  </sheetData>
  <sheetProtection password="CB13" sheet="1" objects="1" scenarios="1" formatCells="0" formatColumns="0" formatRows="0" insertRows="0" insertHyperlinks="0" autoFilter="0" pivotTables="0"/>
  <dataConsolidate/>
  <mergeCells count="247">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31:B31"/>
    <mergeCell ref="A36:M36"/>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BB47:BE47"/>
    <mergeCell ref="BF47:BF48"/>
    <mergeCell ref="B48:C48"/>
    <mergeCell ref="E48:F48"/>
    <mergeCell ref="V47:Y47"/>
    <mergeCell ref="Z47:AC47"/>
    <mergeCell ref="AD47:AG47"/>
    <mergeCell ref="AH47:AK47"/>
    <mergeCell ref="AL47:AO47"/>
    <mergeCell ref="AP47:AS47"/>
    <mergeCell ref="AT47:AW47"/>
    <mergeCell ref="AX47:BA47"/>
    <mergeCell ref="E53:F53"/>
    <mergeCell ref="B54:C54"/>
    <mergeCell ref="E54:F54"/>
    <mergeCell ref="B55:C55"/>
    <mergeCell ref="E55:F55"/>
    <mergeCell ref="T44:U44"/>
    <mergeCell ref="K63:L69"/>
    <mergeCell ref="N63:O69"/>
    <mergeCell ref="T45:U45"/>
    <mergeCell ref="T46:U46"/>
    <mergeCell ref="T65:U65"/>
    <mergeCell ref="T66:U66"/>
    <mergeCell ref="T67:U67"/>
    <mergeCell ref="T68:U68"/>
    <mergeCell ref="T69:U69"/>
    <mergeCell ref="T83:U83"/>
    <mergeCell ref="T84:U84"/>
    <mergeCell ref="T85:U85"/>
    <mergeCell ref="T86:U86"/>
    <mergeCell ref="T87:U87"/>
    <mergeCell ref="T88:U88"/>
    <mergeCell ref="A73:C73"/>
    <mergeCell ref="A74:C74"/>
    <mergeCell ref="A76:O76"/>
    <mergeCell ref="A80:P80"/>
    <mergeCell ref="T81:U81"/>
    <mergeCell ref="T82:U82"/>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96:U96"/>
    <mergeCell ref="BF111:BF112"/>
    <mergeCell ref="B113:F113"/>
    <mergeCell ref="B114:F114"/>
    <mergeCell ref="V111:Y111"/>
    <mergeCell ref="Z111:AC111"/>
    <mergeCell ref="AD111:AG111"/>
    <mergeCell ref="AH111:AK111"/>
    <mergeCell ref="AL111:AO111"/>
    <mergeCell ref="AP111:AS11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BF141:BF142"/>
    <mergeCell ref="B143:D143"/>
    <mergeCell ref="E143:F143"/>
    <mergeCell ref="V141:Y141"/>
    <mergeCell ref="Z141:AC141"/>
    <mergeCell ref="AD141:AG141"/>
    <mergeCell ref="AH141:AK141"/>
    <mergeCell ref="AL141:AO141"/>
    <mergeCell ref="AP141:AS141"/>
    <mergeCell ref="B146:D146"/>
    <mergeCell ref="E146:F146"/>
    <mergeCell ref="B147:D147"/>
    <mergeCell ref="E147:F147"/>
    <mergeCell ref="B148:D148"/>
    <mergeCell ref="E148:F148"/>
    <mergeCell ref="B152:D152"/>
    <mergeCell ref="E152:F152"/>
    <mergeCell ref="N157:O163"/>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E209:F209"/>
    <mergeCell ref="E203:F203"/>
    <mergeCell ref="B204:D204"/>
    <mergeCell ref="E204:F204"/>
    <mergeCell ref="B205:D205"/>
    <mergeCell ref="E205:F205"/>
    <mergeCell ref="B206:D206"/>
    <mergeCell ref="E206:F206"/>
    <mergeCell ref="B203:D203"/>
    <mergeCell ref="B210:D210"/>
    <mergeCell ref="E210:F210"/>
    <mergeCell ref="N215:O221"/>
    <mergeCell ref="A227:O227"/>
    <mergeCell ref="A228:A239"/>
    <mergeCell ref="B228:F229"/>
    <mergeCell ref="G228:G229"/>
    <mergeCell ref="H228:O228"/>
    <mergeCell ref="B232:F232"/>
    <mergeCell ref="B233:F233"/>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BB228:BE228"/>
    <mergeCell ref="BF228:BF229"/>
    <mergeCell ref="B230:F230"/>
    <mergeCell ref="B231:F231"/>
    <mergeCell ref="V228:Y228"/>
    <mergeCell ref="Z228:AC228"/>
    <mergeCell ref="AD228:AG228"/>
    <mergeCell ref="AH228:AK228"/>
    <mergeCell ref="AL228:AO228"/>
    <mergeCell ref="AP228:AS228"/>
    <mergeCell ref="N244:O250"/>
    <mergeCell ref="B234:F234"/>
    <mergeCell ref="B235:F235"/>
    <mergeCell ref="B236:F236"/>
    <mergeCell ref="B237:F237"/>
    <mergeCell ref="B238:F238"/>
    <mergeCell ref="B239:F239"/>
    <mergeCell ref="AT228:AW228"/>
    <mergeCell ref="AX228:BA228"/>
  </mergeCells>
  <conditionalFormatting sqref="I163">
    <cfRule type="cellIs" dxfId="7" priority="3" stopIfTrue="1" operator="notEqual">
      <formula>$O$153</formula>
    </cfRule>
  </conditionalFormatting>
  <conditionalFormatting sqref="D32">
    <cfRule type="cellIs" dxfId="6" priority="1" stopIfTrue="1" operator="notEqual">
      <formula>$D$13</formula>
    </cfRule>
  </conditionalFormatting>
  <dataValidations count="30">
    <dataValidation allowBlank="1" showErrorMessage="1" promptTitle="Menù a tendina / Menu déroulant" prompt="Seleziona una delle opzioni / Choisissez une option" sqref="E143:F152 B230:F239 E172:F181 G49:G58 E201:F210"/>
    <dataValidation allowBlank="1" showInputMessage="1" showErrorMessage="1" promptTitle="Attenzione / Attention:" prompt="Seleziona una delle opzioni WP e/o Periodo per ogni voce di spesa / Select one of the option WP and/or Period per each single budget line" sqref="I251"/>
    <dataValidation allowBlank="1" showInputMessage="1" showErrorMessage="1" prompt="Dato preimpostato, editabile_x000a_" sqref="O92:R92">
      <formula1>0</formula1>
      <formula2>0</formula2>
    </dataValidation>
    <dataValidation type="list" allowBlank="1" showInputMessage="1" showErrorMessage="1" promptTitle="Menù a tendina / Dropdown menu" prompt="Seleziona una delle opzioni / select one option" sqref="D21">
      <formula1>$F$18:$F$20</formula1>
    </dataValidation>
    <dataValidation allowBlank="1" showInputMessage="1" showErrorMessage="1" prompt="Si calcola automaticamente, al netto di eventuali entrate nette e cofinanziamento aggiuntivo / Automatically calculated, considering the eventually net revenue + additional co-financing" sqref="D14"/>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dataValidation allowBlank="1" showInputMessage="1" showErrorMessage="1" promptTitle="Attenzione / Attention:" prompt="MAX 40%" sqref="P59:R59"/>
    <dataValidation type="list" operator="equal" allowBlank="1" showInputMessage="1" showErrorMessage="1" promptTitle="Menù a tendina / Dropdown menu" prompt="Seleziona una delle opzioni / select one option" sqref="D6:E6">
      <formula1>$F$3:$F$4</formula1>
    </dataValidation>
    <dataValidation type="list" operator="equal" allowBlank="1" showInputMessage="1" promptTitle="Menù a tendina / Dropdown menu" prompt="Seleziona una delle opzioni / Select one option" sqref="D7:E7">
      <formula1>$F$6:$F$7</formula1>
    </dataValidation>
    <dataValidation allowBlank="1" showInputMessage="1" showErrorMessage="1" prompt="Elencare i contratti con gli esperti esterni e fornitori di servizi e descrivere il loro legame con le attività di progetto / list the contracts with the external expertise and services and describes their connection with the project activities _x000a_" sqref="B143:D152"/>
    <dataValidation allowBlank="1" showInputMessage="1" showErrorMessage="1" prompt="Elencare e giustificare i viaggi previsti / list and justify the travel and accomodation costs" sqref="B113:F122"/>
    <dataValidation allowBlank="1" showInputMessage="1" showErrorMessage="1" prompt="Elencare e giustificare l’impiego di attrezzature per il progetto / List and justify the use of equipment for the project _x000a__x000a_" sqref="B172:D181"/>
    <dataValidation allowBlank="1" showInputMessage="1" showErrorMessage="1" prompt="Elencare e giustificare le infrastrutture compresi la proprietà e gli obiettivi futuri dell’investimento / Veuillez lister et justifier l’investissement y compris la propriété et objectifs futurs de l’investissement_x000a__x000a_" sqref="B201:D210"/>
    <dataValidation allowBlank="1" showInputMessage="1" showErrorMessage="1" prompt="Calcolato automaticamente / automatically calculated" sqref="D16"/>
    <dataValidation errorStyle="warning" allowBlank="1" showInputMessage="1" showErrorMessage="1" sqref="K130 O240"/>
    <dataValidation type="list" allowBlank="1" showInputMessage="1" showErrorMessage="1" promptTitle="Menù a tendina / Dropdown menu" prompt="Seleziona una delle opzioni / select one option" sqref="B28:B29">
      <formula1>$E$28:$E$29</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dataValidation type="list" allowBlank="1" showInputMessage="1" showErrorMessage="1" promptTitle="Menù a tendina / Dropdown menu" prompt="Seleziona una delle opzioni / select one option" sqref="D40">
      <formula1>$E$39:$E$40</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72:H181 H49:H58 H201:H210 H113:H122 H143:H152 H230:H239">
      <formula1>$Y$31:$Y$32</formula1>
    </dataValidation>
    <dataValidation type="list" allowBlank="1" showInputMessage="1" showErrorMessage="1" promptTitle="Menù a tendina / Dropdown menu" prompt="Seleziona una delle opzioni / Select one option" sqref="K230:K239 K49:K58 K143:K152 K172:K181 K113:K122 K201:K210">
      <formula1>$S$31:$S$46</formula1>
    </dataValidation>
    <dataValidation type="list" allowBlank="1" showInputMessage="1" showErrorMessage="1" promptTitle="Menù a tendina / Dropdown menu" prompt="Seleziona una delle opzioni / Select one option" sqref="B49:C58">
      <formula1>$T$31:$T$37</formula1>
    </dataValidation>
    <dataValidation type="list" allowBlank="1" showInputMessage="1" showErrorMessage="1" promptTitle="Menù a tendina / Dropdown menu" prompt="Seleziona una delle opzioni / select one option" sqref="D49:D58">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dataValidation type="list" allowBlank="1" showInputMessage="1" showErrorMessage="1" prompt="Selezionare, se applicabile, il 50% del FESR in caso di PMI - Art. 20 del Reg.(UE) n.651/2014  (cfr. Manuale par.9.6.4) / Select, if applicable, 50% ERDFin case of SMEs - Art. 20 Reg.(UE)651/2014 (ref. manual par. 9.6.4)" sqref="D15">
      <formula1>$F$14:$F$15</formula1>
    </dataValidation>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10" manualBreakCount="10">
    <brk id="33" max="15" man="1"/>
    <brk id="71" max="16383" man="1"/>
    <brk id="91" max="15" man="1"/>
    <brk id="106" max="15" man="1"/>
    <brk id="135" max="16383" man="1"/>
    <brk id="165" max="15" man="1"/>
    <brk id="194" max="15" man="1"/>
    <brk id="223" max="15" man="1"/>
    <brk id="252" max="15" man="1"/>
    <brk id="267" max="15" man="1"/>
  </rowBreaks>
  <ignoredErrors>
    <ignoredError sqref="C26:C31 O60 K63" evalError="1"/>
    <ignoredError sqref="O49:O58 O113:O123 O143:O153 O172:O182 O201:O211 O230:O240" unlockedFormula="1"/>
    <ignoredError sqref="I90 I133 I163 I192 I221 I250 I263" formula="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promptTitle="Menù a tendina / Dropdown menu" prompt="Seleziona una delle opzioni / Select one option">
          <x14:formula1>
            <xm:f>Page_2!$A$35:$A$41</xm:f>
          </x14:formula1>
          <xm:sqref>I49:I58 I113:I122 I143:I152 I172:I181 I201:I210 I230:I239</xm:sqref>
        </x14:dataValidation>
        <x14:dataValidation type="list" allowBlank="1" showInputMessage="1" showErrorMessage="1" promptTitle="Menù a tendina / Dropdrown menu" prompt="Seleziona una delle opzioni / Select one option">
          <x14:formula1>
            <xm:f>Page_2!$A$51:$A$58</xm:f>
          </x14:formula1>
          <xm:sqref>J49:J58 J113:J122 J143:J152 J172:J181 J201:J210 J230:J239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dimension ref="A1:IZ286"/>
  <sheetViews>
    <sheetView view="pageBreakPreview" zoomScale="70" zoomScaleNormal="80" zoomScaleSheetLayoutView="70" zoomScalePageLayoutView="85" workbookViewId="0">
      <selection activeCell="I4" sqref="I4"/>
    </sheetView>
  </sheetViews>
  <sheetFormatPr defaultColWidth="9.140625" defaultRowHeight="15" customHeight="1"/>
  <cols>
    <col min="1" max="1" width="33.28515625" style="2" customWidth="1"/>
    <col min="2" max="2" width="13.28515625" style="2" customWidth="1"/>
    <col min="3" max="3" width="14.42578125" style="2" customWidth="1"/>
    <col min="4" max="4" width="17.140625" style="2" customWidth="1"/>
    <col min="5" max="5" width="14.5703125" style="2" customWidth="1"/>
    <col min="6" max="6" width="14.28515625" style="2" customWidth="1"/>
    <col min="7" max="7" width="14" style="2" customWidth="1"/>
    <col min="8" max="8" width="14.7109375" style="2" customWidth="1"/>
    <col min="9" max="9" width="15.7109375" style="2" customWidth="1"/>
    <col min="10" max="10" width="14.28515625" style="2" customWidth="1"/>
    <col min="11" max="11" width="19.85546875" style="2" customWidth="1"/>
    <col min="12" max="12" width="14.140625" style="2" customWidth="1"/>
    <col min="13" max="14" width="14.5703125" style="2" customWidth="1"/>
    <col min="15" max="16" width="17.28515625" style="2" customWidth="1"/>
    <col min="17" max="18" width="17.28515625" style="2" hidden="1" customWidth="1"/>
    <col min="19" max="19" width="10.42578125" style="2" hidden="1" customWidth="1"/>
    <col min="20" max="20" width="9" style="2" hidden="1" customWidth="1"/>
    <col min="21" max="21" width="6.85546875" style="2" hidden="1" customWidth="1"/>
    <col min="22" max="25" width="13.140625" style="2" hidden="1" customWidth="1"/>
    <col min="26" max="58" width="13.140625" style="2" customWidth="1"/>
    <col min="59" max="16384" width="9.140625" style="2"/>
  </cols>
  <sheetData>
    <row r="1" spans="1:18" ht="18" customHeight="1">
      <c r="A1" s="95" t="s">
        <v>98</v>
      </c>
      <c r="B1" s="1"/>
      <c r="C1" s="1"/>
      <c r="D1" s="1"/>
      <c r="E1" s="1"/>
      <c r="F1" s="1"/>
      <c r="G1" s="1"/>
      <c r="H1" s="1"/>
      <c r="I1" s="1"/>
      <c r="J1" s="1"/>
      <c r="K1" s="1"/>
      <c r="L1" s="1"/>
      <c r="M1" s="1"/>
      <c r="N1" s="1"/>
      <c r="O1" s="1"/>
      <c r="P1" s="1"/>
      <c r="Q1" s="1"/>
      <c r="R1" s="1"/>
    </row>
    <row r="2" spans="1:18" ht="10.5" customHeight="1">
      <c r="A2" s="3"/>
      <c r="B2" s="4"/>
      <c r="C2" s="4"/>
      <c r="D2" s="4"/>
      <c r="E2" s="4"/>
      <c r="F2" s="4"/>
      <c r="G2" s="4"/>
      <c r="H2" s="4"/>
      <c r="I2" s="4"/>
      <c r="J2" s="4"/>
      <c r="K2" s="4"/>
      <c r="L2" s="4"/>
      <c r="M2" s="4"/>
      <c r="N2" s="4"/>
      <c r="O2" s="1"/>
      <c r="P2" s="1"/>
      <c r="Q2" s="1"/>
      <c r="R2" s="1"/>
    </row>
    <row r="3" spans="1:18" ht="30" customHeight="1">
      <c r="A3" s="385" t="s">
        <v>96</v>
      </c>
      <c r="B3" s="385"/>
      <c r="C3" s="385"/>
      <c r="D3" s="386"/>
      <c r="E3" s="386"/>
      <c r="F3" s="68" t="s">
        <v>2</v>
      </c>
      <c r="G3" s="69"/>
      <c r="H3" s="67"/>
      <c r="I3" s="67"/>
      <c r="J3" s="5"/>
      <c r="K3" s="5"/>
      <c r="L3" s="5"/>
      <c r="M3" s="5"/>
      <c r="N3" s="5"/>
      <c r="O3" s="1"/>
      <c r="P3" s="1"/>
      <c r="Q3" s="1"/>
      <c r="R3" s="1"/>
    </row>
    <row r="4" spans="1:18" ht="15" customHeight="1">
      <c r="A4" s="387" t="s">
        <v>97</v>
      </c>
      <c r="B4" s="387"/>
      <c r="C4" s="387"/>
      <c r="D4" s="388" t="str">
        <f>Page_2!A22</f>
        <v>PP6</v>
      </c>
      <c r="E4" s="388"/>
      <c r="F4" s="68" t="s">
        <v>53</v>
      </c>
      <c r="G4" s="69"/>
      <c r="H4" s="67"/>
      <c r="I4" s="67"/>
      <c r="J4" s="5"/>
      <c r="K4" s="5"/>
      <c r="L4" s="5"/>
      <c r="M4" s="5"/>
      <c r="N4" s="5"/>
      <c r="O4" s="1"/>
      <c r="P4" s="1"/>
      <c r="Q4" s="1"/>
      <c r="R4" s="1"/>
    </row>
    <row r="5" spans="1:18" ht="15" customHeight="1">
      <c r="A5" s="387" t="s">
        <v>190</v>
      </c>
      <c r="B5" s="387"/>
      <c r="C5" s="387"/>
      <c r="D5" s="386"/>
      <c r="E5" s="386"/>
      <c r="F5" s="68" t="s">
        <v>5</v>
      </c>
      <c r="G5" s="69"/>
      <c r="H5" s="67"/>
      <c r="I5" s="67"/>
      <c r="J5" s="5"/>
      <c r="K5" s="5"/>
      <c r="L5" s="5"/>
      <c r="M5" s="5"/>
      <c r="N5" s="5"/>
      <c r="O5" s="1"/>
      <c r="P5" s="1"/>
      <c r="Q5" s="1"/>
      <c r="R5" s="1"/>
    </row>
    <row r="6" spans="1:18" ht="15" customHeight="1">
      <c r="A6" s="387" t="s">
        <v>48</v>
      </c>
      <c r="B6" s="387"/>
      <c r="C6" s="387"/>
      <c r="D6" s="386"/>
      <c r="E6" s="386"/>
      <c r="F6" s="68" t="s">
        <v>7</v>
      </c>
      <c r="G6" s="69"/>
      <c r="H6" s="67"/>
      <c r="I6" s="67"/>
      <c r="J6" s="5"/>
      <c r="K6" s="5"/>
      <c r="L6" s="5"/>
      <c r="M6" s="5"/>
      <c r="N6" s="5"/>
      <c r="O6" s="1"/>
      <c r="P6" s="1"/>
      <c r="Q6" s="1"/>
      <c r="R6" s="1"/>
    </row>
    <row r="7" spans="1:18" ht="32.25" customHeight="1">
      <c r="A7" s="387" t="s">
        <v>49</v>
      </c>
      <c r="B7" s="387"/>
      <c r="C7" s="387"/>
      <c r="D7" s="386"/>
      <c r="E7" s="386"/>
      <c r="F7" s="68" t="s">
        <v>54</v>
      </c>
      <c r="G7" s="70"/>
      <c r="H7" s="67"/>
      <c r="I7" s="67"/>
      <c r="J7" s="301"/>
      <c r="K7" s="301"/>
      <c r="L7" s="5"/>
      <c r="M7" s="5"/>
      <c r="N7" s="5"/>
      <c r="O7" s="1"/>
      <c r="P7" s="1"/>
      <c r="Q7" s="1"/>
      <c r="R7" s="1"/>
    </row>
    <row r="8" spans="1:18" ht="12.75" customHeight="1">
      <c r="A8" s="1"/>
      <c r="B8" s="1"/>
      <c r="C8" s="6"/>
      <c r="D8" s="1"/>
      <c r="E8" s="1"/>
      <c r="F8" s="1"/>
      <c r="G8" s="1"/>
      <c r="H8" s="1"/>
      <c r="I8" s="7"/>
      <c r="J8" s="1"/>
      <c r="K8" s="1"/>
      <c r="L8" s="1"/>
      <c r="M8" s="1"/>
      <c r="N8" s="1"/>
      <c r="O8" s="1"/>
      <c r="P8" s="1"/>
      <c r="Q8" s="1"/>
      <c r="R8" s="1"/>
    </row>
    <row r="9" spans="1:18" ht="12.75" customHeight="1">
      <c r="A9" s="1"/>
      <c r="B9" s="1"/>
      <c r="C9" s="1"/>
      <c r="D9" s="1"/>
      <c r="E9" s="1"/>
      <c r="F9" s="1"/>
      <c r="G9" s="1"/>
      <c r="H9" s="1"/>
      <c r="I9" s="7"/>
      <c r="J9" s="1"/>
      <c r="K9" s="1"/>
      <c r="L9" s="1"/>
      <c r="M9" s="1"/>
      <c r="N9" s="1"/>
      <c r="O9" s="1"/>
      <c r="P9" s="1"/>
      <c r="Q9" s="1"/>
      <c r="R9" s="1"/>
    </row>
    <row r="10" spans="1:18" ht="16.5" customHeight="1">
      <c r="A10" s="95" t="s">
        <v>99</v>
      </c>
      <c r="B10" s="1"/>
      <c r="C10" s="1"/>
      <c r="D10" s="1"/>
      <c r="E10" s="1"/>
      <c r="F10" s="1"/>
      <c r="G10" s="1"/>
      <c r="H10" s="1"/>
      <c r="I10" s="7"/>
      <c r="J10" s="1"/>
      <c r="K10" s="1"/>
      <c r="L10" s="1"/>
      <c r="M10" s="1"/>
      <c r="N10" s="1"/>
      <c r="O10" s="1"/>
      <c r="P10" s="1"/>
      <c r="Q10" s="1"/>
      <c r="R10" s="1"/>
    </row>
    <row r="11" spans="1:18" ht="3.75" customHeight="1">
      <c r="A11" s="8"/>
      <c r="B11" s="1"/>
      <c r="C11" s="1"/>
      <c r="D11" s="1"/>
      <c r="E11" s="1"/>
      <c r="F11" s="1"/>
      <c r="G11" s="1"/>
      <c r="H11" s="1"/>
      <c r="I11" s="7"/>
      <c r="J11" s="1"/>
      <c r="K11" s="1"/>
      <c r="L11" s="1"/>
      <c r="M11" s="1"/>
      <c r="N11" s="1"/>
      <c r="O11" s="1"/>
      <c r="P11" s="1"/>
      <c r="Q11" s="1"/>
      <c r="R11" s="1"/>
    </row>
    <row r="12" spans="1:18" ht="18.75" customHeight="1">
      <c r="A12" s="387" t="s">
        <v>40</v>
      </c>
      <c r="B12" s="387"/>
      <c r="C12" s="387"/>
      <c r="D12" s="71">
        <f>D14*D15</f>
        <v>0</v>
      </c>
      <c r="E12" s="1"/>
      <c r="F12" s="1"/>
      <c r="G12" s="1"/>
      <c r="H12" s="1"/>
      <c r="I12" s="7"/>
      <c r="J12" s="1"/>
      <c r="K12" s="1"/>
      <c r="L12" s="1"/>
      <c r="M12" s="1"/>
      <c r="N12" s="1"/>
      <c r="O12" s="1"/>
      <c r="P12" s="1"/>
      <c r="Q12" s="1"/>
      <c r="R12" s="1"/>
    </row>
    <row r="13" spans="1:18" ht="27.75" customHeight="1">
      <c r="A13" s="387" t="s">
        <v>176</v>
      </c>
      <c r="B13" s="387"/>
      <c r="C13" s="387"/>
      <c r="D13" s="72">
        <f>D14-D12</f>
        <v>0</v>
      </c>
      <c r="E13" s="5"/>
      <c r="F13" s="1"/>
      <c r="G13" s="1"/>
      <c r="H13" s="1"/>
      <c r="I13" s="7"/>
      <c r="J13" s="1"/>
      <c r="K13" s="1"/>
      <c r="L13" s="1"/>
      <c r="M13" s="1"/>
      <c r="N13" s="1"/>
      <c r="O13" s="1"/>
      <c r="P13" s="1"/>
      <c r="Q13" s="1"/>
      <c r="R13" s="1"/>
    </row>
    <row r="14" spans="1:18" ht="27.75" customHeight="1">
      <c r="A14" s="387" t="s">
        <v>56</v>
      </c>
      <c r="B14" s="387"/>
      <c r="C14" s="387"/>
      <c r="D14" s="72">
        <f>I267</f>
        <v>0</v>
      </c>
      <c r="E14" s="5"/>
      <c r="F14" s="310">
        <v>0.85</v>
      </c>
      <c r="G14" s="1"/>
      <c r="H14" s="1"/>
      <c r="I14" s="7"/>
      <c r="J14" s="1"/>
      <c r="K14" s="1"/>
      <c r="L14" s="1"/>
      <c r="M14" s="1"/>
      <c r="N14" s="1"/>
      <c r="O14" s="1"/>
      <c r="P14" s="1"/>
      <c r="Q14" s="1"/>
      <c r="R14" s="1"/>
    </row>
    <row r="15" spans="1:18" ht="30.75" customHeight="1">
      <c r="A15" s="387" t="s">
        <v>100</v>
      </c>
      <c r="B15" s="387"/>
      <c r="C15" s="387"/>
      <c r="D15" s="312">
        <v>0.85</v>
      </c>
      <c r="E15" s="5"/>
      <c r="F15" s="310">
        <v>0.5</v>
      </c>
      <c r="G15" s="1"/>
      <c r="H15" s="1"/>
      <c r="I15" s="7"/>
      <c r="J15" s="1"/>
      <c r="K15" s="1"/>
      <c r="L15" s="1"/>
      <c r="M15" s="1"/>
      <c r="N15" s="1"/>
      <c r="O15" s="1"/>
      <c r="P15" s="1"/>
      <c r="Q15" s="1"/>
      <c r="R15" s="1"/>
    </row>
    <row r="16" spans="1:18" ht="33.75" customHeight="1">
      <c r="A16" s="387" t="s">
        <v>155</v>
      </c>
      <c r="B16" s="387"/>
      <c r="C16" s="387"/>
      <c r="D16" s="72">
        <f>I282</f>
        <v>0</v>
      </c>
      <c r="E16" s="1"/>
      <c r="F16" s="1"/>
      <c r="G16" s="1"/>
      <c r="H16" s="1"/>
      <c r="I16" s="7"/>
      <c r="J16" s="1"/>
      <c r="K16" s="1"/>
      <c r="L16" s="1"/>
      <c r="M16" s="1"/>
      <c r="N16" s="1"/>
      <c r="O16" s="1"/>
      <c r="P16" s="1"/>
      <c r="Q16" s="1"/>
      <c r="R16" s="1"/>
    </row>
    <row r="17" spans="1:25" ht="13.5" customHeight="1">
      <c r="A17" s="1"/>
      <c r="B17" s="1"/>
      <c r="C17" s="1"/>
      <c r="D17" s="1"/>
      <c r="E17" s="76"/>
      <c r="F17" s="76"/>
      <c r="G17" s="76"/>
      <c r="H17" s="1"/>
      <c r="I17" s="7"/>
      <c r="J17" s="1"/>
      <c r="K17" s="1"/>
      <c r="L17" s="1"/>
      <c r="M17" s="1"/>
      <c r="N17" s="1"/>
      <c r="O17" s="1"/>
      <c r="P17" s="1"/>
      <c r="Q17" s="1"/>
      <c r="R17" s="1"/>
    </row>
    <row r="18" spans="1:25" ht="16.5" customHeight="1">
      <c r="A18" s="95" t="s">
        <v>101</v>
      </c>
      <c r="B18" s="1"/>
      <c r="C18" s="1"/>
      <c r="D18" s="1"/>
      <c r="E18" s="77"/>
      <c r="F18" s="74" t="s">
        <v>104</v>
      </c>
      <c r="G18" s="76"/>
      <c r="H18" s="75"/>
      <c r="I18" s="7"/>
      <c r="J18" s="1"/>
      <c r="K18" s="1"/>
      <c r="L18" s="1"/>
      <c r="M18" s="1"/>
      <c r="N18" s="1"/>
      <c r="O18" s="1"/>
      <c r="P18" s="1"/>
      <c r="Q18" s="1"/>
      <c r="R18" s="1"/>
    </row>
    <row r="19" spans="1:25" ht="6.75" customHeight="1">
      <c r="A19" s="1"/>
      <c r="B19" s="1"/>
      <c r="C19" s="1"/>
      <c r="D19" s="1"/>
      <c r="E19" s="79"/>
      <c r="F19" s="74" t="s">
        <v>113</v>
      </c>
      <c r="G19" s="76"/>
      <c r="H19" s="75"/>
      <c r="I19" s="7"/>
      <c r="J19" s="1"/>
      <c r="K19" s="1"/>
      <c r="L19" s="1"/>
      <c r="M19" s="1"/>
      <c r="N19" s="1"/>
      <c r="O19" s="1"/>
      <c r="P19" s="1"/>
      <c r="Q19" s="1"/>
      <c r="R19" s="1"/>
    </row>
    <row r="20" spans="1:25" ht="36.75" customHeight="1">
      <c r="A20" s="361" t="s">
        <v>102</v>
      </c>
      <c r="B20" s="361"/>
      <c r="C20" s="361"/>
      <c r="D20" s="73" t="s">
        <v>203</v>
      </c>
      <c r="E20" s="79"/>
      <c r="F20" s="74" t="s">
        <v>105</v>
      </c>
      <c r="G20" s="76"/>
      <c r="H20" s="75"/>
      <c r="I20" s="7"/>
      <c r="J20" s="1"/>
      <c r="K20" s="1"/>
      <c r="L20" s="1"/>
      <c r="M20" s="1"/>
      <c r="N20" s="1"/>
      <c r="O20" s="1"/>
      <c r="P20" s="1"/>
      <c r="Q20" s="1"/>
      <c r="R20" s="1"/>
    </row>
    <row r="21" spans="1:25" ht="54" customHeight="1">
      <c r="A21" s="389" t="s">
        <v>103</v>
      </c>
      <c r="B21" s="389"/>
      <c r="C21" s="389"/>
      <c r="D21" s="300"/>
      <c r="E21" s="79"/>
      <c r="F21" s="78"/>
      <c r="G21" s="76"/>
      <c r="H21" s="75"/>
      <c r="I21" s="7"/>
      <c r="J21" s="1"/>
      <c r="K21" s="1"/>
      <c r="L21" s="1"/>
      <c r="M21" s="1"/>
      <c r="N21" s="1"/>
      <c r="O21" s="1"/>
      <c r="P21" s="1"/>
      <c r="Q21" s="1"/>
      <c r="R21" s="1"/>
    </row>
    <row r="22" spans="1:25" ht="4.5" customHeight="1">
      <c r="A22" s="1"/>
      <c r="B22" s="1"/>
      <c r="D22" s="1"/>
      <c r="E22" s="1"/>
      <c r="F22" s="1"/>
      <c r="G22" s="1"/>
      <c r="H22" s="1"/>
      <c r="I22" s="7"/>
      <c r="J22" s="1"/>
      <c r="K22" s="1"/>
      <c r="L22" s="1"/>
      <c r="M22" s="1"/>
      <c r="N22" s="1"/>
      <c r="O22" s="1"/>
      <c r="P22" s="1"/>
      <c r="Q22" s="1"/>
      <c r="R22" s="1"/>
    </row>
    <row r="23" spans="1:25" ht="18.75" customHeight="1">
      <c r="A23" s="10" t="s">
        <v>215</v>
      </c>
      <c r="B23" s="1"/>
      <c r="C23" s="1"/>
      <c r="D23" s="1"/>
      <c r="E23" s="1"/>
      <c r="F23" s="1"/>
      <c r="G23" s="1"/>
      <c r="H23" s="1"/>
      <c r="I23" s="7"/>
      <c r="J23" s="1"/>
      <c r="K23" s="1"/>
      <c r="L23" s="1"/>
      <c r="M23" s="1"/>
      <c r="N23" s="1"/>
      <c r="O23" s="1"/>
      <c r="P23" s="1"/>
      <c r="Q23" s="1"/>
      <c r="R23" s="1"/>
    </row>
    <row r="24" spans="1:25" ht="3.75" customHeight="1">
      <c r="A24" s="11"/>
      <c r="B24" s="1"/>
      <c r="C24" s="1"/>
      <c r="D24" s="1"/>
      <c r="G24" s="12"/>
      <c r="H24" s="12"/>
      <c r="I24" s="13"/>
    </row>
    <row r="25" spans="1:25" ht="118.5" customHeight="1">
      <c r="A25" s="127" t="s">
        <v>186</v>
      </c>
      <c r="B25" s="127" t="s">
        <v>109</v>
      </c>
      <c r="C25" s="127" t="s">
        <v>110</v>
      </c>
      <c r="D25" s="127" t="s">
        <v>223</v>
      </c>
      <c r="E25" s="14"/>
      <c r="F25" s="14"/>
      <c r="G25" s="1"/>
      <c r="H25" s="1"/>
      <c r="I25" s="1"/>
      <c r="J25" s="1"/>
      <c r="K25" s="1"/>
      <c r="L25" s="1"/>
      <c r="M25" s="1"/>
      <c r="N25" s="1"/>
      <c r="O25" s="1"/>
      <c r="P25" s="1"/>
      <c r="Q25" s="1"/>
      <c r="R25" s="1"/>
    </row>
    <row r="26" spans="1:25" ht="32.25" customHeight="1">
      <c r="A26" s="81">
        <f>D3</f>
        <v>0</v>
      </c>
      <c r="B26" s="320" t="s">
        <v>108</v>
      </c>
      <c r="C26" s="313" t="e">
        <f>D26/D$32</f>
        <v>#DIV/0!</v>
      </c>
      <c r="D26" s="83"/>
      <c r="E26" s="15"/>
      <c r="F26" s="15"/>
      <c r="G26" s="1"/>
      <c r="H26" s="1"/>
      <c r="I26" s="1"/>
      <c r="J26" s="1"/>
      <c r="K26" s="1"/>
      <c r="L26" s="1"/>
      <c r="M26" s="1"/>
      <c r="N26" s="1"/>
      <c r="O26" s="1"/>
      <c r="P26" s="1"/>
      <c r="Q26" s="1"/>
      <c r="R26" s="1"/>
    </row>
    <row r="27" spans="1:25" ht="65.25" customHeight="1">
      <c r="A27" s="311" t="s">
        <v>216</v>
      </c>
      <c r="B27" s="320" t="s">
        <v>107</v>
      </c>
      <c r="C27" s="313" t="e">
        <f>D27/D$32</f>
        <v>#DIV/0!</v>
      </c>
      <c r="D27" s="83"/>
      <c r="E27" s="131"/>
      <c r="F27" s="75"/>
      <c r="G27" s="76"/>
      <c r="H27" s="1"/>
      <c r="I27" s="1"/>
      <c r="J27" s="1"/>
      <c r="K27" s="1"/>
      <c r="L27" s="1"/>
      <c r="M27" s="1"/>
      <c r="N27" s="1"/>
      <c r="O27" s="1"/>
      <c r="P27" s="1"/>
      <c r="Q27" s="1"/>
      <c r="R27" s="1"/>
    </row>
    <row r="28" spans="1:25" ht="36.75" customHeight="1">
      <c r="A28" s="84" t="s">
        <v>106</v>
      </c>
      <c r="B28" s="82"/>
      <c r="C28" s="313" t="e">
        <f>D28/D$32</f>
        <v>#DIV/0!</v>
      </c>
      <c r="D28" s="83"/>
      <c r="E28" s="80" t="s">
        <v>107</v>
      </c>
      <c r="F28" s="75"/>
      <c r="G28" s="76"/>
      <c r="H28" s="1"/>
      <c r="I28" s="1"/>
      <c r="J28" s="1"/>
      <c r="K28" s="1"/>
      <c r="L28" s="1"/>
      <c r="M28" s="1"/>
      <c r="N28" s="1"/>
      <c r="O28" s="1"/>
      <c r="P28" s="1"/>
      <c r="Q28" s="1"/>
      <c r="R28" s="1"/>
    </row>
    <row r="29" spans="1:25" ht="40.5" customHeight="1">
      <c r="A29" s="84" t="s">
        <v>217</v>
      </c>
      <c r="B29" s="82"/>
      <c r="C29" s="313" t="e">
        <f>D29/D$32</f>
        <v>#DIV/0!</v>
      </c>
      <c r="D29" s="83"/>
      <c r="E29" s="80" t="s">
        <v>108</v>
      </c>
      <c r="F29" s="80"/>
      <c r="G29" s="76"/>
      <c r="H29" s="1"/>
      <c r="I29" s="1"/>
      <c r="J29" s="1"/>
      <c r="K29" s="1"/>
      <c r="L29" s="1"/>
      <c r="M29" s="1"/>
      <c r="N29" s="1"/>
      <c r="O29" s="1"/>
      <c r="P29" s="1"/>
      <c r="Q29" s="1"/>
      <c r="R29" s="1"/>
    </row>
    <row r="30" spans="1:25" ht="33.75" customHeight="1">
      <c r="A30" s="385" t="s">
        <v>111</v>
      </c>
      <c r="B30" s="385"/>
      <c r="C30" s="314" t="e">
        <f>D30/D32</f>
        <v>#DIV/0!</v>
      </c>
      <c r="D30" s="315">
        <f>SUMIF(B26:B29,"pubblico / public",D26:D29)</f>
        <v>0</v>
      </c>
      <c r="E30" s="132"/>
      <c r="F30" s="80"/>
      <c r="G30" s="76"/>
      <c r="H30" s="1"/>
      <c r="I30" s="1"/>
      <c r="J30" s="1"/>
      <c r="K30" s="1"/>
      <c r="L30" s="1"/>
      <c r="M30" s="1"/>
      <c r="N30" s="1"/>
      <c r="O30" s="1"/>
      <c r="P30" s="1"/>
      <c r="Q30" s="1"/>
      <c r="R30" s="1"/>
    </row>
    <row r="31" spans="1:25" ht="32.25" customHeight="1">
      <c r="A31" s="385" t="s">
        <v>112</v>
      </c>
      <c r="B31" s="385"/>
      <c r="C31" s="314" t="e">
        <f>D31/D32</f>
        <v>#DIV/0!</v>
      </c>
      <c r="D31" s="315">
        <f>SUMIF(B26:B29,"privato / private",D26:D29)</f>
        <v>0</v>
      </c>
      <c r="E31" s="132"/>
      <c r="F31" s="80"/>
      <c r="G31" s="76"/>
      <c r="H31" s="1"/>
      <c r="I31" s="1"/>
      <c r="J31" s="1"/>
      <c r="K31" s="1"/>
      <c r="L31" s="1"/>
      <c r="M31" s="1"/>
      <c r="N31" s="1"/>
      <c r="O31" s="1"/>
      <c r="P31" s="1"/>
      <c r="Q31" s="1"/>
      <c r="R31" s="1"/>
      <c r="S31" s="100" t="s">
        <v>159</v>
      </c>
      <c r="T31" s="100" t="s">
        <v>29</v>
      </c>
      <c r="U31" s="100" t="s">
        <v>132</v>
      </c>
      <c r="V31" s="100" t="s">
        <v>14</v>
      </c>
      <c r="W31" s="100" t="str">
        <f>Page_2!A35</f>
        <v>WP0</v>
      </c>
      <c r="X31" s="100" t="str">
        <f>Page_2!A51</f>
        <v>P0</v>
      </c>
      <c r="Y31" s="100" t="s">
        <v>157</v>
      </c>
    </row>
    <row r="32" spans="1:25" ht="20.25" customHeight="1">
      <c r="A32" s="122" t="s">
        <v>13</v>
      </c>
      <c r="B32" s="123"/>
      <c r="C32" s="124"/>
      <c r="D32" s="85">
        <f>D30+D31</f>
        <v>0</v>
      </c>
      <c r="E32" s="5"/>
      <c r="F32" s="5"/>
      <c r="G32" s="5"/>
      <c r="H32" s="5"/>
      <c r="I32" s="5"/>
      <c r="J32" s="5"/>
      <c r="K32" s="5"/>
      <c r="L32" s="5"/>
      <c r="M32" s="5"/>
      <c r="N32" s="5"/>
      <c r="O32" s="1"/>
      <c r="P32" s="1"/>
      <c r="Q32" s="1"/>
      <c r="R32" s="1"/>
      <c r="S32" s="100" t="s">
        <v>169</v>
      </c>
      <c r="T32" s="100" t="s">
        <v>30</v>
      </c>
      <c r="U32" s="100" t="s">
        <v>133</v>
      </c>
      <c r="V32" s="100" t="s">
        <v>18</v>
      </c>
      <c r="W32" s="100" t="str">
        <f>Page_2!A36</f>
        <v>WP1</v>
      </c>
      <c r="X32" s="100" t="str">
        <f>Page_2!A52</f>
        <v>P1</v>
      </c>
      <c r="Y32" s="100" t="s">
        <v>113</v>
      </c>
    </row>
    <row r="33" spans="1:260" ht="18.75" customHeight="1">
      <c r="A33" s="5"/>
      <c r="B33" s="5"/>
      <c r="C33" s="5"/>
      <c r="D33" s="5"/>
      <c r="E33" s="5"/>
      <c r="F33" s="5"/>
      <c r="G33" s="5"/>
      <c r="H33" s="5"/>
      <c r="I33" s="5"/>
      <c r="J33" s="5"/>
      <c r="K33" s="5"/>
      <c r="L33" s="5"/>
      <c r="M33" s="5"/>
      <c r="N33" s="5"/>
      <c r="O33" s="1"/>
      <c r="P33" s="1"/>
      <c r="Q33" s="1"/>
      <c r="R33" s="1"/>
      <c r="S33" s="100" t="s">
        <v>160</v>
      </c>
      <c r="T33" s="100" t="s">
        <v>127</v>
      </c>
      <c r="V33" s="100" t="s">
        <v>19</v>
      </c>
      <c r="W33" s="100" t="str">
        <f>Page_2!A37</f>
        <v>WP2</v>
      </c>
      <c r="X33" s="100" t="str">
        <f>Page_2!A53</f>
        <v>P2</v>
      </c>
    </row>
    <row r="34" spans="1:260" ht="16.5" customHeight="1">
      <c r="A34" s="301"/>
      <c r="B34" s="301"/>
      <c r="C34" s="301"/>
      <c r="D34" s="301"/>
      <c r="E34" s="17"/>
      <c r="F34" s="17"/>
      <c r="G34" s="17"/>
      <c r="H34" s="17"/>
      <c r="I34" s="17"/>
      <c r="J34" s="17"/>
      <c r="K34" s="17"/>
      <c r="L34" s="17"/>
      <c r="M34" s="17"/>
      <c r="N34" s="17"/>
      <c r="O34" s="1"/>
      <c r="P34" s="1"/>
      <c r="Q34" s="1"/>
      <c r="R34" s="1"/>
      <c r="S34" s="100" t="s">
        <v>158</v>
      </c>
      <c r="T34" s="100" t="s">
        <v>128</v>
      </c>
      <c r="U34" s="100"/>
      <c r="V34" s="100" t="s">
        <v>20</v>
      </c>
      <c r="W34" s="100" t="str">
        <f>Page_2!A38</f>
        <v>WP3</v>
      </c>
      <c r="X34" s="100" t="str">
        <f>Page_2!A54</f>
        <v>P3</v>
      </c>
    </row>
    <row r="35" spans="1:260" ht="18" customHeight="1">
      <c r="A35" s="95" t="s">
        <v>114</v>
      </c>
      <c r="B35" s="95"/>
      <c r="C35" s="95"/>
      <c r="D35" s="95"/>
      <c r="E35" s="95"/>
      <c r="F35" s="95"/>
      <c r="G35" s="95"/>
      <c r="H35" s="95"/>
      <c r="I35" s="95"/>
      <c r="J35" s="95"/>
      <c r="K35" s="95"/>
      <c r="L35" s="95"/>
      <c r="M35" s="95"/>
      <c r="N35" s="95"/>
      <c r="O35" s="1"/>
      <c r="P35" s="1"/>
      <c r="Q35" s="1"/>
      <c r="R35" s="1"/>
      <c r="S35" s="100" t="s">
        <v>161</v>
      </c>
      <c r="T35" s="100" t="s">
        <v>129</v>
      </c>
      <c r="U35" s="100"/>
      <c r="V35" s="100"/>
      <c r="W35" s="100" t="str">
        <f>Page_2!A39</f>
        <v>WP4</v>
      </c>
      <c r="X35" s="100" t="str">
        <f>Page_2!A55</f>
        <v>P4</v>
      </c>
    </row>
    <row r="36" spans="1:260" ht="7.5" customHeight="1">
      <c r="A36" s="390"/>
      <c r="B36" s="390"/>
      <c r="C36" s="390"/>
      <c r="D36" s="390"/>
      <c r="E36" s="390"/>
      <c r="F36" s="390"/>
      <c r="G36" s="390"/>
      <c r="H36" s="390"/>
      <c r="I36" s="390"/>
      <c r="J36" s="390"/>
      <c r="K36" s="390"/>
      <c r="L36" s="390"/>
      <c r="M36" s="390"/>
      <c r="N36" s="301"/>
      <c r="O36" s="1"/>
      <c r="P36" s="1"/>
      <c r="Q36" s="1"/>
      <c r="R36" s="1"/>
      <c r="S36" s="100" t="s">
        <v>162</v>
      </c>
      <c r="T36" s="100" t="s">
        <v>130</v>
      </c>
      <c r="U36" s="100"/>
      <c r="V36" s="101"/>
      <c r="W36" s="100" t="str">
        <f>Page_2!A40</f>
        <v>WP5</v>
      </c>
      <c r="X36" s="100" t="str">
        <f>Page_2!A56</f>
        <v>P5</v>
      </c>
    </row>
    <row r="37" spans="1:260" ht="16.5" customHeight="1">
      <c r="A37" s="95" t="s">
        <v>115</v>
      </c>
      <c r="B37" s="95"/>
      <c r="C37" s="95"/>
      <c r="D37" s="95"/>
      <c r="E37" s="52"/>
      <c r="F37" s="52"/>
      <c r="G37" s="95"/>
      <c r="H37" s="95"/>
      <c r="I37" s="95"/>
      <c r="J37" s="95"/>
      <c r="K37" s="95"/>
      <c r="L37" s="95"/>
      <c r="M37" s="95"/>
      <c r="N37" s="95"/>
      <c r="O37" s="1"/>
      <c r="P37" s="1"/>
      <c r="Q37" s="1"/>
      <c r="R37" s="1"/>
      <c r="S37" s="100" t="s">
        <v>170</v>
      </c>
      <c r="T37" s="100" t="s">
        <v>131</v>
      </c>
      <c r="U37" s="100"/>
      <c r="V37" s="101"/>
      <c r="W37" s="100" t="str">
        <f>Page_2!A41</f>
        <v>WP6</v>
      </c>
      <c r="X37" s="100" t="str">
        <f>Page_2!A57</f>
        <v>P6</v>
      </c>
    </row>
    <row r="38" spans="1:260" ht="7.5" customHeight="1">
      <c r="A38" s="120"/>
      <c r="B38" s="120"/>
      <c r="C38" s="120"/>
      <c r="D38" s="120"/>
      <c r="E38" s="288"/>
      <c r="F38" s="288"/>
      <c r="G38" s="120"/>
      <c r="H38" s="120"/>
      <c r="I38" s="120"/>
      <c r="J38" s="120"/>
      <c r="K38" s="120"/>
      <c r="L38" s="120"/>
      <c r="M38" s="120"/>
      <c r="N38" s="120"/>
      <c r="O38" s="1"/>
      <c r="P38" s="1"/>
      <c r="Q38" s="1"/>
      <c r="R38" s="1"/>
      <c r="S38" s="100" t="s">
        <v>163</v>
      </c>
      <c r="T38" s="100"/>
      <c r="U38" s="100"/>
      <c r="V38" s="101"/>
      <c r="W38" s="100"/>
      <c r="X38" s="100" t="str">
        <f>Page_2!A58</f>
        <v>P7</v>
      </c>
    </row>
    <row r="39" spans="1:260" ht="33.75" customHeight="1">
      <c r="A39" s="361" t="s">
        <v>102</v>
      </c>
      <c r="B39" s="361"/>
      <c r="C39" s="361"/>
      <c r="D39" s="73" t="s">
        <v>203</v>
      </c>
      <c r="E39" s="290" t="s">
        <v>104</v>
      </c>
      <c r="F39" s="289"/>
      <c r="G39" s="18"/>
      <c r="H39" s="18"/>
      <c r="I39" s="18"/>
      <c r="J39" s="18"/>
      <c r="K39" s="18"/>
      <c r="L39" s="18"/>
      <c r="M39" s="18"/>
      <c r="N39" s="18"/>
      <c r="O39" s="18"/>
      <c r="P39" s="18"/>
      <c r="Q39" s="18"/>
      <c r="R39" s="18"/>
      <c r="S39" s="100" t="s">
        <v>172</v>
      </c>
      <c r="T39" s="96"/>
      <c r="U39" s="96"/>
      <c r="V39" s="99"/>
      <c r="W39" s="96"/>
      <c r="X39" s="96"/>
    </row>
    <row r="40" spans="1:260" ht="72" customHeight="1">
      <c r="A40" s="389" t="s">
        <v>117</v>
      </c>
      <c r="B40" s="389"/>
      <c r="C40" s="389"/>
      <c r="D40" s="82" t="s">
        <v>113</v>
      </c>
      <c r="E40" s="290" t="s">
        <v>113</v>
      </c>
      <c r="F40" s="289"/>
      <c r="G40" s="18"/>
      <c r="H40" s="18"/>
      <c r="I40" s="18"/>
      <c r="J40" s="18"/>
      <c r="K40" s="18"/>
      <c r="L40" s="18"/>
      <c r="M40" s="18"/>
      <c r="N40" s="18"/>
      <c r="O40" s="18"/>
      <c r="P40" s="18"/>
      <c r="Q40" s="18"/>
      <c r="R40" s="18"/>
      <c r="S40" s="100" t="s">
        <v>164</v>
      </c>
      <c r="T40" s="27"/>
      <c r="V40" s="28"/>
      <c r="W40" s="27"/>
      <c r="X40" s="27"/>
    </row>
    <row r="41" spans="1:260" ht="7.5" customHeight="1">
      <c r="A41" s="5"/>
      <c r="B41" s="5"/>
      <c r="C41" s="5"/>
      <c r="D41" s="5"/>
      <c r="E41" s="5"/>
      <c r="F41" s="5"/>
      <c r="G41" s="5"/>
      <c r="H41" s="5"/>
      <c r="I41" s="5"/>
      <c r="J41" s="5"/>
      <c r="K41" s="5"/>
      <c r="L41" s="5"/>
      <c r="M41" s="5"/>
      <c r="N41" s="5"/>
      <c r="O41" s="1"/>
      <c r="P41" s="1"/>
      <c r="Q41" s="1"/>
      <c r="R41" s="1"/>
      <c r="S41" s="100" t="s">
        <v>165</v>
      </c>
      <c r="T41" s="27"/>
      <c r="X41" s="27"/>
    </row>
    <row r="42" spans="1:260" ht="17.25" customHeight="1">
      <c r="A42" s="10" t="s">
        <v>116</v>
      </c>
      <c r="B42" s="1"/>
      <c r="C42" s="1"/>
      <c r="D42" s="1"/>
      <c r="E42" s="1"/>
      <c r="F42" s="1"/>
      <c r="G42" s="1"/>
      <c r="H42" s="1"/>
      <c r="I42" s="7"/>
      <c r="J42" s="1"/>
      <c r="K42" s="1"/>
      <c r="L42" s="1"/>
      <c r="M42" s="1"/>
      <c r="N42" s="1"/>
      <c r="O42" s="1"/>
      <c r="P42" s="1"/>
      <c r="Q42" s="1"/>
      <c r="R42" s="1"/>
      <c r="S42" s="100" t="s">
        <v>166</v>
      </c>
      <c r="T42" s="27"/>
      <c r="V42" s="121"/>
      <c r="X42" s="27"/>
      <c r="Y42" s="121"/>
    </row>
    <row r="43" spans="1:260" ht="4.5" customHeight="1">
      <c r="A43" s="5"/>
      <c r="B43" s="5"/>
      <c r="C43" s="5"/>
      <c r="D43" s="5"/>
      <c r="E43" s="5"/>
      <c r="F43" s="5"/>
      <c r="G43" s="5"/>
      <c r="H43" s="5"/>
      <c r="I43" s="5"/>
      <c r="J43" s="5"/>
      <c r="K43" s="5"/>
      <c r="L43" s="5"/>
      <c r="M43" s="5"/>
      <c r="N43" s="5"/>
      <c r="O43" s="1"/>
      <c r="P43" s="1"/>
      <c r="Q43" s="1"/>
      <c r="R43" s="1"/>
      <c r="S43" s="100" t="s">
        <v>171</v>
      </c>
      <c r="T43" s="27"/>
      <c r="U43" s="27"/>
      <c r="V43" s="121"/>
      <c r="X43" s="27"/>
      <c r="Y43" s="121"/>
    </row>
    <row r="44" spans="1:260" ht="15" customHeight="1">
      <c r="A44" s="95" t="s">
        <v>118</v>
      </c>
      <c r="B44" s="21"/>
      <c r="C44" s="21"/>
      <c r="D44" s="21"/>
      <c r="E44" s="21"/>
      <c r="F44" s="21"/>
      <c r="G44" s="21"/>
      <c r="H44" s="21"/>
      <c r="I44" s="21"/>
      <c r="J44" s="21"/>
      <c r="K44" s="21"/>
      <c r="L44" s="21"/>
      <c r="M44" s="21"/>
      <c r="N44" s="21"/>
      <c r="O44" s="5"/>
      <c r="P44" s="5"/>
      <c r="Q44" s="5"/>
      <c r="R44" s="5"/>
      <c r="S44" s="100" t="s">
        <v>167</v>
      </c>
      <c r="T44" s="370"/>
      <c r="U44" s="370"/>
      <c r="V44" s="293"/>
      <c r="W44" s="12"/>
      <c r="X44" s="30"/>
      <c r="Y44" s="293"/>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row>
    <row r="45" spans="1:260" ht="6.75" customHeight="1">
      <c r="A45" s="23"/>
      <c r="B45" s="23"/>
      <c r="C45" s="23"/>
      <c r="D45" s="23"/>
      <c r="E45" s="23"/>
      <c r="F45" s="23"/>
      <c r="G45" s="23"/>
      <c r="H45" s="23"/>
      <c r="I45" s="23"/>
      <c r="J45" s="23"/>
      <c r="K45" s="23"/>
      <c r="L45" s="23"/>
      <c r="M45" s="23"/>
      <c r="N45" s="23"/>
      <c r="O45" s="23"/>
      <c r="P45" s="23"/>
      <c r="Q45" s="23"/>
      <c r="R45" s="23"/>
      <c r="S45" s="100" t="s">
        <v>168</v>
      </c>
      <c r="T45" s="370"/>
      <c r="U45" s="370"/>
      <c r="V45" s="293"/>
      <c r="X45" s="30"/>
      <c r="Y45" s="293"/>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row>
    <row r="46" spans="1:260" s="39" customFormat="1" ht="104.25" customHeight="1">
      <c r="A46" s="372" t="s">
        <v>214</v>
      </c>
      <c r="B46" s="372"/>
      <c r="C46" s="372"/>
      <c r="D46" s="372"/>
      <c r="E46" s="372"/>
      <c r="F46" s="372"/>
      <c r="G46" s="372"/>
      <c r="H46" s="372"/>
      <c r="I46" s="372"/>
      <c r="J46" s="372"/>
      <c r="K46" s="372"/>
      <c r="L46" s="372"/>
      <c r="M46" s="372"/>
      <c r="N46" s="372"/>
      <c r="O46" s="372"/>
      <c r="P46" s="106"/>
      <c r="Q46" s="298"/>
      <c r="R46" s="298"/>
      <c r="S46" s="100" t="s">
        <v>54</v>
      </c>
      <c r="T46" s="370"/>
      <c r="U46" s="370"/>
      <c r="V46" s="293"/>
      <c r="W46" s="2"/>
      <c r="X46" s="30"/>
      <c r="Y46" s="293"/>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IZ46" s="2"/>
    </row>
    <row r="47" spans="1:260" ht="23.25" customHeight="1">
      <c r="A47" s="361" t="s">
        <v>208</v>
      </c>
      <c r="B47" s="391" t="s">
        <v>28</v>
      </c>
      <c r="C47" s="391"/>
      <c r="D47" s="391"/>
      <c r="E47" s="391"/>
      <c r="F47" s="391"/>
      <c r="G47" s="392" t="s">
        <v>122</v>
      </c>
      <c r="H47" s="363" t="s">
        <v>125</v>
      </c>
      <c r="I47" s="363"/>
      <c r="J47" s="363"/>
      <c r="K47" s="363"/>
      <c r="L47" s="363"/>
      <c r="M47" s="363"/>
      <c r="N47" s="363"/>
      <c r="O47" s="363"/>
      <c r="P47" s="5"/>
      <c r="Q47" s="5"/>
      <c r="R47" s="5"/>
      <c r="S47" s="97"/>
      <c r="T47" s="97"/>
      <c r="U47" s="97"/>
      <c r="V47" s="384"/>
      <c r="W47" s="384"/>
      <c r="X47" s="384"/>
      <c r="Y47" s="384"/>
      <c r="Z47" s="360"/>
      <c r="AA47" s="360"/>
      <c r="AB47" s="360"/>
      <c r="AC47" s="360"/>
      <c r="AD47" s="360"/>
      <c r="AE47" s="360"/>
      <c r="AF47" s="360"/>
      <c r="AG47" s="360"/>
      <c r="AH47" s="360"/>
      <c r="AI47" s="360"/>
      <c r="AJ47" s="360"/>
      <c r="AK47" s="360"/>
      <c r="AL47" s="360"/>
      <c r="AM47" s="360"/>
      <c r="AN47" s="360"/>
      <c r="AO47" s="360"/>
      <c r="AP47" s="360"/>
      <c r="AQ47" s="360"/>
      <c r="AR47" s="360"/>
      <c r="AS47" s="360"/>
      <c r="AT47" s="360"/>
      <c r="AU47" s="360"/>
      <c r="AV47" s="360"/>
      <c r="AW47" s="360"/>
      <c r="AX47" s="360"/>
      <c r="AY47" s="360"/>
      <c r="AZ47" s="360"/>
      <c r="BA47" s="360"/>
      <c r="BB47" s="360"/>
      <c r="BC47" s="360"/>
      <c r="BD47" s="360"/>
      <c r="BE47" s="360"/>
      <c r="BF47" s="360"/>
    </row>
    <row r="48" spans="1:260" ht="76.5" customHeight="1">
      <c r="A48" s="361"/>
      <c r="B48" s="362" t="s">
        <v>119</v>
      </c>
      <c r="C48" s="362"/>
      <c r="D48" s="295" t="s">
        <v>120</v>
      </c>
      <c r="E48" s="362" t="s">
        <v>121</v>
      </c>
      <c r="F48" s="362"/>
      <c r="G48" s="392"/>
      <c r="H48" s="295" t="s">
        <v>156</v>
      </c>
      <c r="I48" s="302" t="s">
        <v>123</v>
      </c>
      <c r="J48" s="302" t="s">
        <v>124</v>
      </c>
      <c r="K48" s="302" t="s">
        <v>32</v>
      </c>
      <c r="L48" s="302" t="s">
        <v>134</v>
      </c>
      <c r="M48" s="302" t="s">
        <v>135</v>
      </c>
      <c r="N48" s="302" t="s">
        <v>136</v>
      </c>
      <c r="O48" s="294" t="s">
        <v>126</v>
      </c>
      <c r="P48" s="5"/>
      <c r="Q48" s="5"/>
      <c r="R48" s="5"/>
      <c r="S48" s="98"/>
      <c r="T48" s="98"/>
      <c r="U48" s="98"/>
      <c r="V48" s="299"/>
      <c r="W48" s="98"/>
      <c r="X48" s="98"/>
      <c r="AM48" s="25"/>
      <c r="AN48" s="25"/>
      <c r="AO48" s="25"/>
      <c r="AP48" s="293"/>
      <c r="AQ48" s="25"/>
      <c r="AR48" s="25"/>
      <c r="AS48" s="25"/>
      <c r="AT48" s="293"/>
      <c r="AU48" s="25"/>
      <c r="AV48" s="25"/>
      <c r="AW48" s="25"/>
      <c r="AX48" s="293"/>
      <c r="AY48" s="25"/>
      <c r="AZ48" s="25"/>
      <c r="BA48" s="25"/>
      <c r="BB48" s="293"/>
      <c r="BC48" s="25"/>
      <c r="BD48" s="25"/>
      <c r="BE48" s="25"/>
      <c r="BF48" s="360"/>
    </row>
    <row r="49" spans="1:58" ht="23.25" customHeight="1">
      <c r="A49" s="361"/>
      <c r="B49" s="383"/>
      <c r="C49" s="383"/>
      <c r="D49" s="304"/>
      <c r="E49" s="359"/>
      <c r="F49" s="359"/>
      <c r="G49" s="305"/>
      <c r="H49" s="305"/>
      <c r="I49" s="305"/>
      <c r="J49" s="305"/>
      <c r="K49" s="305"/>
      <c r="L49" s="305"/>
      <c r="M49" s="305"/>
      <c r="N49" s="321"/>
      <c r="O49" s="279">
        <f t="shared" ref="O49:O58" si="0">M49*N49</f>
        <v>0</v>
      </c>
      <c r="P49" s="5"/>
      <c r="Q49" s="5"/>
      <c r="R49" s="5"/>
      <c r="AM49" s="29"/>
      <c r="AN49" s="29"/>
      <c r="AO49" s="29"/>
      <c r="AP49" s="29"/>
      <c r="AQ49" s="29"/>
      <c r="AR49" s="29"/>
      <c r="AS49" s="29"/>
      <c r="AT49" s="29"/>
      <c r="AU49" s="29"/>
      <c r="AV49" s="29"/>
      <c r="AW49" s="29"/>
      <c r="AX49" s="29"/>
      <c r="AY49" s="29"/>
      <c r="AZ49" s="29"/>
      <c r="BA49" s="29"/>
      <c r="BB49" s="29"/>
      <c r="BC49" s="29"/>
      <c r="BD49" s="29"/>
      <c r="BE49" s="29"/>
      <c r="BF49" s="29"/>
    </row>
    <row r="50" spans="1:58" ht="23.25" customHeight="1">
      <c r="A50" s="361"/>
      <c r="B50" s="383"/>
      <c r="C50" s="383"/>
      <c r="D50" s="304"/>
      <c r="E50" s="359"/>
      <c r="F50" s="359"/>
      <c r="G50" s="305"/>
      <c r="H50" s="305"/>
      <c r="I50" s="305"/>
      <c r="J50" s="305"/>
      <c r="K50" s="305"/>
      <c r="L50" s="305"/>
      <c r="M50" s="305"/>
      <c r="N50" s="321"/>
      <c r="O50" s="279">
        <f t="shared" si="0"/>
        <v>0</v>
      </c>
      <c r="P50" s="5"/>
      <c r="Q50" s="5"/>
      <c r="R50" s="5"/>
      <c r="AM50" s="29"/>
      <c r="AN50" s="29"/>
      <c r="AO50" s="29"/>
      <c r="AP50" s="29"/>
      <c r="AQ50" s="29"/>
      <c r="AR50" s="29"/>
      <c r="AS50" s="29"/>
      <c r="AT50" s="29"/>
      <c r="AU50" s="29"/>
      <c r="AV50" s="29"/>
      <c r="AW50" s="29"/>
      <c r="AX50" s="29"/>
      <c r="AY50" s="29"/>
      <c r="AZ50" s="29"/>
      <c r="BA50" s="29"/>
      <c r="BB50" s="29"/>
      <c r="BC50" s="29"/>
      <c r="BD50" s="29"/>
      <c r="BE50" s="29"/>
      <c r="BF50" s="29"/>
    </row>
    <row r="51" spans="1:58" ht="23.25" customHeight="1">
      <c r="A51" s="361"/>
      <c r="B51" s="383"/>
      <c r="C51" s="383"/>
      <c r="D51" s="304"/>
      <c r="E51" s="359"/>
      <c r="F51" s="359"/>
      <c r="G51" s="305"/>
      <c r="H51" s="305"/>
      <c r="I51" s="305"/>
      <c r="J51" s="305"/>
      <c r="K51" s="305"/>
      <c r="L51" s="305"/>
      <c r="M51" s="305"/>
      <c r="N51" s="306"/>
      <c r="O51" s="279">
        <f t="shared" si="0"/>
        <v>0</v>
      </c>
      <c r="P51" s="5"/>
      <c r="Q51" s="5"/>
      <c r="R51" s="5"/>
      <c r="AM51" s="29"/>
      <c r="AN51" s="29"/>
      <c r="AO51" s="29"/>
      <c r="AP51" s="29"/>
      <c r="AQ51" s="29"/>
      <c r="AR51" s="29"/>
      <c r="AS51" s="29"/>
      <c r="AT51" s="29"/>
      <c r="AU51" s="29"/>
      <c r="AV51" s="29"/>
      <c r="AW51" s="29"/>
      <c r="AX51" s="29"/>
      <c r="AY51" s="29"/>
      <c r="AZ51" s="29"/>
      <c r="BA51" s="29"/>
      <c r="BB51" s="29"/>
      <c r="BC51" s="29"/>
      <c r="BD51" s="29"/>
      <c r="BE51" s="29"/>
      <c r="BF51" s="29"/>
    </row>
    <row r="52" spans="1:58" ht="23.25" customHeight="1">
      <c r="A52" s="361"/>
      <c r="B52" s="383"/>
      <c r="C52" s="383"/>
      <c r="D52" s="304"/>
      <c r="E52" s="359"/>
      <c r="F52" s="359"/>
      <c r="G52" s="305"/>
      <c r="H52" s="305"/>
      <c r="I52" s="305"/>
      <c r="J52" s="305"/>
      <c r="K52" s="305"/>
      <c r="L52" s="305"/>
      <c r="M52" s="305"/>
      <c r="N52" s="306"/>
      <c r="O52" s="279">
        <f t="shared" si="0"/>
        <v>0</v>
      </c>
      <c r="P52" s="5"/>
      <c r="Q52" s="5"/>
      <c r="R52" s="5"/>
      <c r="AM52" s="29"/>
      <c r="AN52" s="29"/>
      <c r="AO52" s="29"/>
      <c r="AP52" s="29"/>
      <c r="AQ52" s="29"/>
      <c r="AR52" s="29"/>
      <c r="AS52" s="29"/>
      <c r="AT52" s="29"/>
      <c r="AU52" s="29"/>
      <c r="AV52" s="29"/>
      <c r="AW52" s="29"/>
      <c r="AX52" s="29"/>
      <c r="AY52" s="29"/>
      <c r="AZ52" s="29"/>
      <c r="BA52" s="29"/>
      <c r="BB52" s="29"/>
      <c r="BC52" s="29"/>
      <c r="BD52" s="29"/>
      <c r="BE52" s="29"/>
      <c r="BF52" s="29"/>
    </row>
    <row r="53" spans="1:58" ht="23.25" customHeight="1">
      <c r="A53" s="361"/>
      <c r="B53" s="383"/>
      <c r="C53" s="383"/>
      <c r="D53" s="304"/>
      <c r="E53" s="359"/>
      <c r="F53" s="359"/>
      <c r="G53" s="305"/>
      <c r="H53" s="305"/>
      <c r="I53" s="305"/>
      <c r="J53" s="305"/>
      <c r="K53" s="305"/>
      <c r="L53" s="305"/>
      <c r="M53" s="305"/>
      <c r="N53" s="306"/>
      <c r="O53" s="279">
        <f t="shared" si="0"/>
        <v>0</v>
      </c>
      <c r="P53" s="5"/>
      <c r="Q53" s="5"/>
      <c r="R53" s="5"/>
      <c r="AM53" s="29"/>
      <c r="AN53" s="29"/>
      <c r="AO53" s="29"/>
      <c r="AP53" s="29"/>
      <c r="AQ53" s="29"/>
      <c r="AR53" s="29"/>
      <c r="AS53" s="29"/>
      <c r="AT53" s="29"/>
      <c r="AU53" s="29"/>
      <c r="AV53" s="29"/>
      <c r="AW53" s="29"/>
      <c r="AX53" s="29"/>
      <c r="AY53" s="29"/>
      <c r="AZ53" s="29"/>
      <c r="BA53" s="29"/>
      <c r="BB53" s="29"/>
      <c r="BC53" s="29"/>
      <c r="BD53" s="29"/>
      <c r="BE53" s="29"/>
      <c r="BF53" s="29"/>
    </row>
    <row r="54" spans="1:58" ht="23.25" customHeight="1">
      <c r="A54" s="361"/>
      <c r="B54" s="383"/>
      <c r="C54" s="383"/>
      <c r="D54" s="304"/>
      <c r="E54" s="359"/>
      <c r="F54" s="359"/>
      <c r="G54" s="305"/>
      <c r="H54" s="305"/>
      <c r="I54" s="305"/>
      <c r="J54" s="305"/>
      <c r="K54" s="305"/>
      <c r="L54" s="305"/>
      <c r="M54" s="305"/>
      <c r="N54" s="306"/>
      <c r="O54" s="279">
        <f t="shared" si="0"/>
        <v>0</v>
      </c>
      <c r="P54" s="5"/>
      <c r="Q54" s="5"/>
      <c r="R54" s="5"/>
      <c r="AM54" s="29"/>
      <c r="AN54" s="29"/>
      <c r="AO54" s="29"/>
      <c r="AP54" s="29"/>
      <c r="AQ54" s="29"/>
      <c r="AR54" s="29"/>
      <c r="AS54" s="29"/>
      <c r="AT54" s="29"/>
      <c r="AU54" s="29"/>
      <c r="AV54" s="29"/>
      <c r="AW54" s="29"/>
      <c r="AX54" s="29"/>
      <c r="AY54" s="29"/>
      <c r="AZ54" s="29"/>
      <c r="BA54" s="29"/>
      <c r="BB54" s="29"/>
      <c r="BC54" s="29"/>
      <c r="BD54" s="29"/>
      <c r="BE54" s="29"/>
      <c r="BF54" s="29"/>
    </row>
    <row r="55" spans="1:58" ht="23.25" customHeight="1">
      <c r="A55" s="361"/>
      <c r="B55" s="383"/>
      <c r="C55" s="383"/>
      <c r="D55" s="304"/>
      <c r="E55" s="359"/>
      <c r="F55" s="359"/>
      <c r="G55" s="305"/>
      <c r="H55" s="305"/>
      <c r="I55" s="305"/>
      <c r="J55" s="305"/>
      <c r="K55" s="305"/>
      <c r="L55" s="305"/>
      <c r="M55" s="305"/>
      <c r="N55" s="306"/>
      <c r="O55" s="279">
        <f t="shared" si="0"/>
        <v>0</v>
      </c>
      <c r="P55" s="5"/>
      <c r="Q55" s="5"/>
      <c r="R55" s="5"/>
      <c r="AM55" s="29"/>
      <c r="AN55" s="29"/>
      <c r="AO55" s="29"/>
      <c r="AP55" s="29"/>
      <c r="AQ55" s="29"/>
      <c r="AR55" s="29"/>
      <c r="AS55" s="29"/>
      <c r="AT55" s="29"/>
      <c r="AU55" s="29"/>
      <c r="AV55" s="29"/>
      <c r="AW55" s="29"/>
      <c r="AX55" s="29"/>
      <c r="AY55" s="29"/>
      <c r="AZ55" s="29"/>
      <c r="BA55" s="29"/>
      <c r="BB55" s="29"/>
      <c r="BC55" s="29"/>
      <c r="BD55" s="29"/>
      <c r="BE55" s="29"/>
      <c r="BF55" s="29"/>
    </row>
    <row r="56" spans="1:58" ht="23.25" customHeight="1">
      <c r="A56" s="361"/>
      <c r="B56" s="383"/>
      <c r="C56" s="383"/>
      <c r="D56" s="304"/>
      <c r="E56" s="359"/>
      <c r="F56" s="359"/>
      <c r="G56" s="305"/>
      <c r="H56" s="305"/>
      <c r="I56" s="305"/>
      <c r="J56" s="305"/>
      <c r="K56" s="305"/>
      <c r="L56" s="305"/>
      <c r="M56" s="305"/>
      <c r="N56" s="306"/>
      <c r="O56" s="279">
        <f t="shared" si="0"/>
        <v>0</v>
      </c>
      <c r="P56" s="5"/>
      <c r="Q56" s="5"/>
      <c r="R56" s="5"/>
      <c r="AM56" s="29"/>
      <c r="AN56" s="29"/>
      <c r="AO56" s="29"/>
      <c r="AP56" s="29"/>
      <c r="AQ56" s="29"/>
      <c r="AR56" s="29"/>
      <c r="AS56" s="29"/>
      <c r="AT56" s="29"/>
      <c r="AU56" s="29"/>
      <c r="AV56" s="29"/>
      <c r="AW56" s="29"/>
      <c r="AX56" s="29"/>
      <c r="AY56" s="29"/>
      <c r="AZ56" s="29"/>
      <c r="BA56" s="29"/>
      <c r="BB56" s="29"/>
      <c r="BC56" s="29"/>
      <c r="BD56" s="29"/>
      <c r="BE56" s="29"/>
      <c r="BF56" s="29"/>
    </row>
    <row r="57" spans="1:58" ht="23.25" customHeight="1">
      <c r="A57" s="361"/>
      <c r="B57" s="383"/>
      <c r="C57" s="383"/>
      <c r="D57" s="304"/>
      <c r="E57" s="359"/>
      <c r="F57" s="359"/>
      <c r="G57" s="305"/>
      <c r="H57" s="305"/>
      <c r="I57" s="305"/>
      <c r="J57" s="305"/>
      <c r="K57" s="305"/>
      <c r="L57" s="305"/>
      <c r="M57" s="305"/>
      <c r="N57" s="306"/>
      <c r="O57" s="279">
        <f t="shared" si="0"/>
        <v>0</v>
      </c>
      <c r="P57" s="5"/>
      <c r="Q57" s="5"/>
      <c r="R57" s="5"/>
      <c r="AM57" s="29"/>
      <c r="AN57" s="29"/>
      <c r="AO57" s="29"/>
      <c r="AP57" s="29"/>
      <c r="AQ57" s="29"/>
      <c r="AR57" s="29"/>
      <c r="AS57" s="29"/>
      <c r="AT57" s="29"/>
      <c r="AU57" s="29"/>
      <c r="AV57" s="29"/>
      <c r="AW57" s="29"/>
      <c r="AX57" s="29"/>
      <c r="AY57" s="29"/>
      <c r="AZ57" s="29"/>
      <c r="BA57" s="29"/>
      <c r="BB57" s="29"/>
      <c r="BC57" s="29"/>
      <c r="BD57" s="29"/>
      <c r="BE57" s="29"/>
      <c r="BF57" s="29"/>
    </row>
    <row r="58" spans="1:58" ht="23.25" customHeight="1">
      <c r="A58" s="361"/>
      <c r="B58" s="383"/>
      <c r="C58" s="383"/>
      <c r="D58" s="304"/>
      <c r="E58" s="359"/>
      <c r="F58" s="359"/>
      <c r="G58" s="305"/>
      <c r="H58" s="305"/>
      <c r="I58" s="305"/>
      <c r="J58" s="305"/>
      <c r="K58" s="305"/>
      <c r="L58" s="305"/>
      <c r="M58" s="305"/>
      <c r="N58" s="306"/>
      <c r="O58" s="279">
        <f t="shared" si="0"/>
        <v>0</v>
      </c>
      <c r="P58" s="5"/>
      <c r="Q58" s="5"/>
      <c r="R58" s="5"/>
      <c r="AM58" s="29"/>
      <c r="AN58" s="29"/>
      <c r="AO58" s="29"/>
      <c r="AP58" s="29"/>
      <c r="AQ58" s="29"/>
      <c r="AR58" s="29"/>
      <c r="AS58" s="29"/>
      <c r="AT58" s="29"/>
      <c r="AU58" s="29"/>
      <c r="AV58" s="29"/>
      <c r="AW58" s="29"/>
      <c r="AX58" s="29"/>
      <c r="AY58" s="29"/>
      <c r="AZ58" s="29"/>
      <c r="BA58" s="29"/>
      <c r="BB58" s="29"/>
      <c r="BC58" s="29"/>
      <c r="BD58" s="29"/>
      <c r="BE58" s="29"/>
      <c r="BF58" s="29"/>
    </row>
    <row r="59" spans="1:58" ht="21" customHeight="1">
      <c r="A59" s="280" t="s">
        <v>33</v>
      </c>
      <c r="B59" s="281"/>
      <c r="C59" s="281"/>
      <c r="D59" s="281"/>
      <c r="E59" s="281"/>
      <c r="F59" s="281"/>
      <c r="G59" s="281"/>
      <c r="H59" s="281"/>
      <c r="I59" s="281"/>
      <c r="J59" s="282"/>
      <c r="K59" s="282"/>
      <c r="L59" s="282"/>
      <c r="M59" s="282"/>
      <c r="N59" s="282"/>
      <c r="O59" s="303">
        <f>SUM(O49:O58)</f>
        <v>0</v>
      </c>
      <c r="P59" s="5"/>
      <c r="Q59" s="5"/>
      <c r="R59" s="5"/>
      <c r="AM59" s="29"/>
      <c r="AN59" s="29"/>
      <c r="AO59" s="29"/>
      <c r="AP59" s="29"/>
      <c r="AQ59" s="29"/>
      <c r="AR59" s="29"/>
      <c r="AS59" s="29"/>
      <c r="AT59" s="29"/>
      <c r="AU59" s="29"/>
      <c r="AV59" s="29"/>
      <c r="AW59" s="29"/>
      <c r="AX59" s="29"/>
      <c r="AY59" s="29"/>
      <c r="AZ59" s="29"/>
      <c r="BA59" s="29"/>
      <c r="BB59" s="29"/>
      <c r="BC59" s="29"/>
      <c r="BD59" s="29"/>
      <c r="BE59" s="29"/>
      <c r="BF59" s="29"/>
    </row>
    <row r="60" spans="1:58" ht="51.75" customHeight="1">
      <c r="A60" s="63"/>
      <c r="B60" s="294" t="str">
        <f>Page_2!A35</f>
        <v>WP0</v>
      </c>
      <c r="C60" s="294" t="str">
        <f>Page_2!A36</f>
        <v>WP1</v>
      </c>
      <c r="D60" s="294" t="str">
        <f>Page_2!A37</f>
        <v>WP2</v>
      </c>
      <c r="E60" s="294" t="str">
        <f>Page_2!A38</f>
        <v>WP3</v>
      </c>
      <c r="F60" s="294" t="str">
        <f>Page_2!A39</f>
        <v>WP4</v>
      </c>
      <c r="G60" s="294" t="str">
        <f>Page_2!A40</f>
        <v>WP5</v>
      </c>
      <c r="H60" s="294" t="str">
        <f>Page_2!A41</f>
        <v>WP6</v>
      </c>
      <c r="I60" s="294" t="s">
        <v>33</v>
      </c>
      <c r="J60" s="106"/>
      <c r="K60" s="106"/>
      <c r="L60" s="106"/>
      <c r="M60" s="106"/>
      <c r="N60" s="106"/>
      <c r="O60" s="326" t="e">
        <f>(O59-I71)/((I69-I71)+SUM(I133+I163+I192+I221))</f>
        <v>#DIV/0!</v>
      </c>
      <c r="P60" s="106"/>
      <c r="Q60" s="106"/>
      <c r="R60" s="106"/>
      <c r="Z60" s="293"/>
      <c r="AA60" s="293"/>
      <c r="AB60" s="293"/>
      <c r="AC60" s="293"/>
      <c r="AD60" s="293"/>
      <c r="AE60" s="293"/>
      <c r="AF60" s="293"/>
      <c r="AG60" s="293"/>
      <c r="AH60" s="293"/>
      <c r="AI60" s="29"/>
      <c r="AJ60" s="29"/>
      <c r="AK60" s="29"/>
      <c r="AL60" s="29"/>
      <c r="AM60" s="29"/>
      <c r="AN60" s="29"/>
      <c r="AO60" s="29"/>
      <c r="AP60" s="29"/>
      <c r="AQ60" s="29"/>
      <c r="AR60" s="29"/>
      <c r="AS60" s="293"/>
      <c r="AT60" s="293"/>
      <c r="AU60" s="293"/>
      <c r="AV60" s="293"/>
      <c r="AW60" s="293"/>
      <c r="AX60" s="293"/>
      <c r="AY60" s="293"/>
      <c r="AZ60" s="293"/>
      <c r="BA60" s="293"/>
      <c r="BB60" s="293"/>
      <c r="BC60" s="293"/>
      <c r="BD60" s="293"/>
      <c r="BE60" s="293"/>
      <c r="BF60" s="293"/>
    </row>
    <row r="61" spans="1:58" ht="13.5" customHeight="1">
      <c r="A61" s="294" t="str">
        <f t="shared" ref="A61:A68" si="1">X31</f>
        <v>P0</v>
      </c>
      <c r="B61" s="64">
        <f>SUMPRODUCT(($J$49:$J$58="P0")*($I$49:$I$58&lt;&gt;"")*($I$49:$I$58="WP0")*($O$49:$O$58))</f>
        <v>0</v>
      </c>
      <c r="C61" s="93"/>
      <c r="D61" s="93"/>
      <c r="E61" s="93"/>
      <c r="F61" s="93"/>
      <c r="G61" s="93"/>
      <c r="H61" s="93"/>
      <c r="I61" s="64">
        <f>SUM(B61:H61)</f>
        <v>0</v>
      </c>
      <c r="J61" s="106"/>
      <c r="K61" s="106"/>
      <c r="L61" s="106"/>
      <c r="M61" s="106"/>
      <c r="N61" s="106"/>
      <c r="O61" s="106"/>
      <c r="P61" s="106"/>
      <c r="Q61" s="106"/>
      <c r="R61" s="106"/>
      <c r="Z61" s="293"/>
      <c r="AA61" s="293"/>
      <c r="AB61" s="293"/>
      <c r="AC61" s="293"/>
      <c r="AD61" s="293"/>
      <c r="AE61" s="293"/>
      <c r="AF61" s="293"/>
      <c r="AG61" s="293"/>
      <c r="AH61" s="293"/>
      <c r="AI61" s="29"/>
      <c r="AJ61" s="29"/>
      <c r="AK61" s="29"/>
      <c r="AL61" s="29"/>
      <c r="AM61" s="29"/>
      <c r="AN61" s="29"/>
      <c r="AO61" s="29"/>
      <c r="AP61" s="29"/>
      <c r="AQ61" s="29"/>
      <c r="AR61" s="29"/>
      <c r="AS61" s="293"/>
      <c r="AT61" s="293"/>
      <c r="AU61" s="293"/>
      <c r="AV61" s="293"/>
      <c r="AW61" s="293"/>
      <c r="AX61" s="293"/>
      <c r="AY61" s="293"/>
      <c r="AZ61" s="293"/>
      <c r="BA61" s="293"/>
      <c r="BB61" s="293"/>
      <c r="BC61" s="293"/>
      <c r="BD61" s="293"/>
      <c r="BE61" s="293"/>
      <c r="BF61" s="293"/>
    </row>
    <row r="62" spans="1:58" ht="13.5" customHeight="1">
      <c r="A62" s="294" t="str">
        <f t="shared" si="1"/>
        <v>P1</v>
      </c>
      <c r="B62" s="93"/>
      <c r="C62" s="64">
        <f>SUMPRODUCT(($J$49:$J$58="P1")*($I$49:$I$58&lt;&gt;"")*($I$49:$I$58="WP1")*($O$49:$O$58))</f>
        <v>0</v>
      </c>
      <c r="D62" s="64">
        <f>SUMPRODUCT(($J$49:$J$58="P1")*($I$49:$I$58&lt;&gt;"")*($I$49:$I$58="WP2")*($O$49:$O$58))</f>
        <v>0</v>
      </c>
      <c r="E62" s="64">
        <f>SUMPRODUCT(($J$49:$J$58="P1")*($I$49:$I$58&lt;&gt;"")*($I$49:$I$58="WP3")*($O$49:$O$58))</f>
        <v>0</v>
      </c>
      <c r="F62" s="64">
        <f>SUMPRODUCT(($J$49:$J$58="P1")*($I$49:$I$58&lt;&gt;"")*($I$49:$I$58="WP4")*($O$49:$O$58))</f>
        <v>0</v>
      </c>
      <c r="G62" s="64">
        <f>SUMPRODUCT(($J$49:$J$58="P1")*($I$49:$I$58&lt;&gt;"")*($I$49:$I$58="WP5")*($O$49:$O$58))</f>
        <v>0</v>
      </c>
      <c r="H62" s="64">
        <f>SUMPRODUCT(($J$49:$J$58="P1")*($I$49:$I$58&lt;&gt;"")*($I$49:$I$58="WP6")*($O$49:$O$58))</f>
        <v>0</v>
      </c>
      <c r="I62" s="64">
        <f t="shared" ref="I62:I68" si="2">SUM(B62:H62)</f>
        <v>0</v>
      </c>
      <c r="J62" s="106"/>
      <c r="K62" s="106"/>
      <c r="L62" s="106"/>
      <c r="M62" s="106"/>
      <c r="N62" s="106"/>
      <c r="O62" s="106"/>
      <c r="P62" s="106"/>
      <c r="Q62" s="106"/>
      <c r="R62" s="106"/>
      <c r="Z62" s="293"/>
      <c r="AA62" s="293"/>
      <c r="AB62" s="293"/>
      <c r="AC62" s="293"/>
      <c r="AD62" s="293"/>
      <c r="AE62" s="293"/>
      <c r="AF62" s="293"/>
      <c r="AG62" s="293"/>
      <c r="AH62" s="293"/>
      <c r="AI62" s="29"/>
      <c r="AJ62" s="29"/>
      <c r="AK62" s="29"/>
      <c r="AL62" s="29"/>
      <c r="AM62" s="29"/>
      <c r="AN62" s="29"/>
      <c r="AO62" s="29"/>
      <c r="AP62" s="29"/>
      <c r="AQ62" s="29"/>
      <c r="AR62" s="29"/>
      <c r="AS62" s="293"/>
      <c r="AT62" s="293"/>
      <c r="AU62" s="293"/>
      <c r="AV62" s="293"/>
      <c r="AW62" s="293"/>
      <c r="AX62" s="293"/>
      <c r="AY62" s="293"/>
      <c r="AZ62" s="293"/>
      <c r="BA62" s="293"/>
      <c r="BB62" s="293"/>
      <c r="BC62" s="293"/>
      <c r="BD62" s="293"/>
      <c r="BE62" s="293"/>
      <c r="BF62" s="293"/>
    </row>
    <row r="63" spans="1:58" ht="13.5" customHeight="1">
      <c r="A63" s="294" t="str">
        <f t="shared" si="1"/>
        <v>P2</v>
      </c>
      <c r="B63" s="93"/>
      <c r="C63" s="64">
        <f>SUMPRODUCT(($J$49:$J$58="P2")*($I$49:$I$58&lt;&gt;"")*($I$49:$I$58="WP1")*($O$49:$O$58))</f>
        <v>0</v>
      </c>
      <c r="D63" s="64">
        <f>SUMPRODUCT(($J$49:$J$58="P2")*($I$49:$I$58&lt;&gt;"")*($I$49:$I$58="WP2")*($O$49:$O$58))</f>
        <v>0</v>
      </c>
      <c r="E63" s="64">
        <f>SUMPRODUCT(($J$49:$J$58="P2")*($I$49:$I$58&lt;&gt;"")*($I$49:$I$58="WP3")*($O$49:$O$58))</f>
        <v>0</v>
      </c>
      <c r="F63" s="64">
        <f>SUMPRODUCT(($J$49:$J$58="P2")*($I$49:$I$58&lt;&gt;"")*($I$49:$I$58="WP4")*($O$49:$O$58))</f>
        <v>0</v>
      </c>
      <c r="G63" s="64">
        <f>SUMPRODUCT(($J$49:$J$58="P2")*($I$49:$I$58&lt;&gt;"")*($I$49:$I$58="WP5")*($O$49:$O$58))</f>
        <v>0</v>
      </c>
      <c r="H63" s="64">
        <f>SUMPRODUCT(($J$49:$J$58="P2")*($I$49:$I$58&lt;&gt;"")*($I$49:$I$58="WP6")*($O$49:$O$58))</f>
        <v>0</v>
      </c>
      <c r="I63" s="64">
        <f t="shared" si="2"/>
        <v>0</v>
      </c>
      <c r="J63" s="106"/>
      <c r="K63" s="358" t="e">
        <f>IF(O60&lt;=40%,"OK","ERRORE - tale voce di spesa non può superare il 40% dei costi diretti del progetto! - ERROR - this budget line cannot exceed the cealing of 40% of the project real costs!")</f>
        <v>#DIV/0!</v>
      </c>
      <c r="L63" s="358"/>
      <c r="M63" s="106"/>
      <c r="N63" s="358" t="str">
        <f>IF(I69=O59,"OK","ERRORE - Seleziona una delle opzioni WP e/o Periodo per ogni voce di spesa / ERROR -  Select one of the option WP and/or Period per each single budget line!")</f>
        <v>OK</v>
      </c>
      <c r="O63" s="358"/>
      <c r="P63" s="106"/>
      <c r="Q63" s="106"/>
      <c r="R63" s="106"/>
      <c r="Z63" s="293"/>
      <c r="AA63" s="293"/>
      <c r="AB63" s="293"/>
      <c r="AC63" s="293"/>
      <c r="AD63" s="293"/>
      <c r="AE63" s="293"/>
      <c r="AF63" s="293"/>
      <c r="AG63" s="293"/>
      <c r="AH63" s="293"/>
      <c r="AI63" s="29"/>
      <c r="AJ63" s="29"/>
      <c r="AK63" s="29"/>
      <c r="AL63" s="29"/>
      <c r="AM63" s="29"/>
      <c r="AN63" s="29"/>
      <c r="AO63" s="29"/>
      <c r="AP63" s="29"/>
      <c r="AQ63" s="29"/>
      <c r="AR63" s="29"/>
      <c r="AS63" s="293"/>
      <c r="AT63" s="293"/>
      <c r="AU63" s="293"/>
      <c r="AV63" s="293"/>
      <c r="AW63" s="293"/>
      <c r="AX63" s="293"/>
      <c r="AY63" s="293"/>
      <c r="AZ63" s="293"/>
      <c r="BA63" s="293"/>
      <c r="BB63" s="293"/>
      <c r="BC63" s="293"/>
      <c r="BD63" s="293"/>
      <c r="BE63" s="293"/>
      <c r="BF63" s="293"/>
    </row>
    <row r="64" spans="1:58" ht="13.5" customHeight="1">
      <c r="A64" s="294" t="str">
        <f t="shared" si="1"/>
        <v>P3</v>
      </c>
      <c r="B64" s="93"/>
      <c r="C64" s="64">
        <f>SUMPRODUCT(($J$49:$J$58="P3")*($I$49:$I$58&lt;&gt;"")*($I$49:$I$58="WP1")*($O$49:$O$58))</f>
        <v>0</v>
      </c>
      <c r="D64" s="64">
        <f>SUMPRODUCT(($J$49:$J$58="P3")*($I$49:$I$58&lt;&gt;"")*($I$49:$I$58="WP2")*($O$49:$O$58))</f>
        <v>0</v>
      </c>
      <c r="E64" s="64">
        <f>SUMPRODUCT(($J$49:$J$58="P3")*($I$49:$I$58&lt;&gt;"")*($I$49:$I$58="WP3")*($O$49:$O$58))</f>
        <v>0</v>
      </c>
      <c r="F64" s="64">
        <f>SUMPRODUCT(($J$49:$J$58="P3")*($I$49:$I$58&lt;&gt;"")*($I$49:$I$58="WP4")*($O$49:$O$58))</f>
        <v>0</v>
      </c>
      <c r="G64" s="64">
        <f>SUMPRODUCT(($J$49:$J$58="P3")*($I$49:$I$58&lt;&gt;"")*($I$49:$I$58="WP5")*($O$49:$O$58))</f>
        <v>0</v>
      </c>
      <c r="H64" s="64">
        <f>SUMPRODUCT(($J$49:$J$58="P3")*($I$49:$I$58&lt;&gt;"")*($I$49:$I$58="WP6")*($O$49:$O$58))</f>
        <v>0</v>
      </c>
      <c r="I64" s="64">
        <f t="shared" si="2"/>
        <v>0</v>
      </c>
      <c r="J64" s="106"/>
      <c r="K64" s="358"/>
      <c r="L64" s="358"/>
      <c r="M64" s="106"/>
      <c r="N64" s="358"/>
      <c r="O64" s="358"/>
      <c r="P64" s="106"/>
      <c r="Q64" s="106"/>
      <c r="R64" s="106"/>
      <c r="Z64" s="293"/>
      <c r="AA64" s="293"/>
      <c r="AB64" s="293"/>
      <c r="AC64" s="293"/>
      <c r="AD64" s="293"/>
      <c r="AE64" s="293"/>
      <c r="AF64" s="293"/>
      <c r="AG64" s="293"/>
      <c r="AH64" s="293"/>
      <c r="AI64" s="29"/>
      <c r="AJ64" s="29"/>
      <c r="AK64" s="29"/>
      <c r="AL64" s="29"/>
      <c r="AM64" s="29"/>
      <c r="AN64" s="29"/>
      <c r="AO64" s="29"/>
      <c r="AP64" s="29"/>
      <c r="AQ64" s="29"/>
      <c r="AR64" s="29"/>
      <c r="AS64" s="293"/>
      <c r="AT64" s="293"/>
      <c r="AU64" s="293"/>
      <c r="AV64" s="293"/>
      <c r="AW64" s="293"/>
      <c r="AX64" s="293"/>
      <c r="AY64" s="293"/>
      <c r="AZ64" s="293"/>
      <c r="BA64" s="293"/>
      <c r="BB64" s="293"/>
      <c r="BC64" s="293"/>
      <c r="BD64" s="293"/>
      <c r="BE64" s="293"/>
      <c r="BF64" s="293"/>
    </row>
    <row r="65" spans="1:260" ht="13.5" customHeight="1">
      <c r="A65" s="294" t="str">
        <f t="shared" si="1"/>
        <v>P4</v>
      </c>
      <c r="B65" s="93"/>
      <c r="C65" s="64">
        <f>SUMPRODUCT(($J$49:$J$58="P4")*($I$49:$I$58&lt;&gt;"")*($I$49:$I$58="WP1")*($O$49:$O$58))</f>
        <v>0</v>
      </c>
      <c r="D65" s="64">
        <f>SUMPRODUCT(($J$49:$J$58="P4")*($I$49:$I$58&lt;&gt;"")*($I$49:$I$58="WP2")*($O$49:$O$58))</f>
        <v>0</v>
      </c>
      <c r="E65" s="64">
        <f>SUMPRODUCT(($J$49:$J$58="P4")*($I$49:$I$58&lt;&gt;"")*($I$49:$I$58="WP3")*($O$49:$O$58))</f>
        <v>0</v>
      </c>
      <c r="F65" s="64">
        <f>SUMPRODUCT(($J$49:$J$58="P4")*($I$49:$I$58&lt;&gt;"")*($I$49:$I$58="WP4")*($O$49:$O$58))</f>
        <v>0</v>
      </c>
      <c r="G65" s="64">
        <f>SUMPRODUCT(($J$49:$J$58="P4")*($I$49:$I$58&lt;&gt;"")*($I$49:$I$58="WP5")*($O$49:$O$58))</f>
        <v>0</v>
      </c>
      <c r="H65" s="64">
        <f>SUMPRODUCT(($J$49:$J$58="P4")*($I$49:$I$58&lt;&gt;"")*($I$49:$I$58="WP6")*($O$49:$O$58))</f>
        <v>0</v>
      </c>
      <c r="I65" s="64">
        <f t="shared" si="2"/>
        <v>0</v>
      </c>
      <c r="J65" s="106"/>
      <c r="K65" s="358"/>
      <c r="L65" s="358"/>
      <c r="M65" s="106"/>
      <c r="N65" s="358"/>
      <c r="O65" s="358"/>
      <c r="P65" s="106"/>
      <c r="Q65" s="106"/>
      <c r="R65" s="106"/>
      <c r="T65" s="370"/>
      <c r="U65" s="370"/>
      <c r="V65" s="293"/>
      <c r="X65" s="30"/>
      <c r="Y65" s="293"/>
      <c r="AB65" s="293"/>
      <c r="AC65" s="293"/>
      <c r="AD65" s="293"/>
      <c r="AE65" s="293"/>
      <c r="AF65" s="293"/>
      <c r="AG65" s="293"/>
      <c r="AH65" s="293"/>
      <c r="AI65" s="29"/>
      <c r="AJ65" s="29"/>
      <c r="AK65" s="29"/>
      <c r="AL65" s="29"/>
      <c r="AM65" s="29"/>
      <c r="AN65" s="29"/>
      <c r="AO65" s="29"/>
      <c r="AP65" s="29"/>
      <c r="AQ65" s="29"/>
      <c r="AR65" s="29"/>
      <c r="AS65" s="293"/>
      <c r="AT65" s="293"/>
      <c r="AU65" s="293"/>
      <c r="AV65" s="293"/>
      <c r="AW65" s="293"/>
      <c r="AX65" s="293"/>
      <c r="AY65" s="293"/>
      <c r="AZ65" s="293"/>
      <c r="BA65" s="293"/>
      <c r="BB65" s="293"/>
      <c r="BC65" s="293"/>
      <c r="BD65" s="293"/>
      <c r="BE65" s="293"/>
      <c r="BF65" s="293"/>
    </row>
    <row r="66" spans="1:260" ht="13.5" customHeight="1">
      <c r="A66" s="294" t="str">
        <f t="shared" si="1"/>
        <v>P5</v>
      </c>
      <c r="B66" s="93"/>
      <c r="C66" s="64">
        <f>SUMPRODUCT(($J$49:$J$58="P5")*($I$49:$I$58&lt;&gt;"")*($I$49:$I$58="WP1")*($O$49:$O$58))</f>
        <v>0</v>
      </c>
      <c r="D66" s="64">
        <f>SUMPRODUCT(($J$49:$J$58="P5")*($I$49:$I$58&lt;&gt;"")*($I$49:$I$58="WP2")*($O$49:$O$58))</f>
        <v>0</v>
      </c>
      <c r="E66" s="64">
        <f>SUMPRODUCT(($J$49:$J$58="P5")*($I$49:$I$58&lt;&gt;"")*($I$49:$I$58="WP3")*($O$49:$O$58))</f>
        <v>0</v>
      </c>
      <c r="F66" s="64">
        <f>SUMPRODUCT(($J$49:$J$58="P5")*($I$49:$I$58&lt;&gt;"")*($I$49:$I$58="WP4")*($O$49:$O$58))</f>
        <v>0</v>
      </c>
      <c r="G66" s="64">
        <f>SUMPRODUCT(($J$49:$J$58="P5")*($I$49:$I$58&lt;&gt;"")*($I$49:$I$58="WP5")*($O$49:$O$58))</f>
        <v>0</v>
      </c>
      <c r="H66" s="64">
        <f>SUMPRODUCT(($J$49:$J$58="P5")*($I$49:$I$58&lt;&gt;"")*($I$49:$I$58="WP6")*($O$49:$O$58))</f>
        <v>0</v>
      </c>
      <c r="I66" s="64">
        <f t="shared" si="2"/>
        <v>0</v>
      </c>
      <c r="J66" s="106"/>
      <c r="K66" s="358"/>
      <c r="L66" s="358"/>
      <c r="M66" s="106"/>
      <c r="N66" s="358"/>
      <c r="O66" s="358"/>
      <c r="P66" s="106"/>
      <c r="Q66" s="106"/>
      <c r="R66" s="106"/>
      <c r="T66" s="370"/>
      <c r="U66" s="370"/>
      <c r="V66" s="293"/>
      <c r="X66" s="30"/>
      <c r="Y66" s="293"/>
      <c r="AB66" s="293"/>
      <c r="AC66" s="293"/>
      <c r="AD66" s="293"/>
      <c r="AE66" s="293"/>
      <c r="AF66" s="293"/>
      <c r="AG66" s="293"/>
      <c r="AH66" s="293"/>
      <c r="AI66" s="29"/>
      <c r="AJ66" s="29"/>
      <c r="AK66" s="29"/>
      <c r="AL66" s="29"/>
      <c r="AM66" s="29"/>
      <c r="AN66" s="29"/>
      <c r="AO66" s="29"/>
      <c r="AP66" s="29"/>
      <c r="AQ66" s="29"/>
      <c r="AR66" s="29"/>
      <c r="AS66" s="293"/>
      <c r="AT66" s="293"/>
      <c r="AU66" s="293"/>
      <c r="AV66" s="293"/>
      <c r="AW66" s="293"/>
      <c r="AX66" s="293"/>
      <c r="AY66" s="293"/>
      <c r="AZ66" s="293"/>
      <c r="BA66" s="293"/>
      <c r="BB66" s="293"/>
      <c r="BC66" s="293"/>
      <c r="BD66" s="293"/>
      <c r="BE66" s="293"/>
      <c r="BF66" s="293"/>
    </row>
    <row r="67" spans="1:260" ht="13.5" customHeight="1">
      <c r="A67" s="294" t="str">
        <f t="shared" si="1"/>
        <v>P6</v>
      </c>
      <c r="B67" s="93"/>
      <c r="C67" s="64">
        <f>SUMPRODUCT(($J$49:$J$58="P6")*($I$49:$I$58&lt;&gt;"")*($I$49:$I$58="WP1")*($O$49:$O$58))</f>
        <v>0</v>
      </c>
      <c r="D67" s="64">
        <f>SUMPRODUCT(($J$49:$J$58="P6")*($I$49:$I$58&lt;&gt;"")*($I$49:$I$58="WP2")*($O$49:$O$58))</f>
        <v>0</v>
      </c>
      <c r="E67" s="64">
        <f>SUMPRODUCT(($J$49:$J$58="P6")*($I$49:$I$58&lt;&gt;"")*($I$49:$I$58="WP3")*($O$49:$O$58))</f>
        <v>0</v>
      </c>
      <c r="F67" s="64">
        <f>SUMPRODUCT(($J$49:$J$58="P6")*($I$49:$I$58&lt;&gt;"")*($I$49:$I$58="WP4")*($O$49:$O$58))</f>
        <v>0</v>
      </c>
      <c r="G67" s="64">
        <f>SUMPRODUCT(($J$49:$J$58="P6")*($I$49:$I$58&lt;&gt;"")*($I$49:$I$58="WP5")*($O$49:$O$58))</f>
        <v>0</v>
      </c>
      <c r="H67" s="64">
        <f>SUMPRODUCT(($J$49:$J$58="P6")*($I$49:$I$58&lt;&gt;"")*($I$49:$I$58="WP6")*($O$49:$O$58))</f>
        <v>0</v>
      </c>
      <c r="I67" s="64">
        <f t="shared" si="2"/>
        <v>0</v>
      </c>
      <c r="J67" s="106"/>
      <c r="K67" s="358"/>
      <c r="L67" s="358"/>
      <c r="M67" s="106"/>
      <c r="N67" s="358"/>
      <c r="O67" s="358"/>
      <c r="P67" s="106"/>
      <c r="Q67" s="106"/>
      <c r="R67" s="106"/>
      <c r="S67" s="27"/>
      <c r="T67" s="370"/>
      <c r="U67" s="370"/>
      <c r="V67" s="293"/>
      <c r="X67" s="30"/>
      <c r="Y67" s="293"/>
      <c r="AB67" s="293"/>
      <c r="AC67" s="293"/>
      <c r="AD67" s="293"/>
      <c r="AE67" s="293"/>
      <c r="AF67" s="293"/>
      <c r="AG67" s="293"/>
      <c r="AH67" s="293"/>
      <c r="AI67" s="29"/>
      <c r="AJ67" s="29"/>
      <c r="AK67" s="29"/>
      <c r="AL67" s="29"/>
      <c r="AM67" s="29"/>
      <c r="AN67" s="29"/>
      <c r="AO67" s="29"/>
      <c r="AP67" s="29"/>
      <c r="AQ67" s="29"/>
      <c r="AR67" s="29"/>
      <c r="AS67" s="293"/>
      <c r="AT67" s="293"/>
      <c r="AU67" s="293"/>
      <c r="AV67" s="293"/>
      <c r="AW67" s="293"/>
      <c r="AX67" s="293"/>
      <c r="AY67" s="293"/>
      <c r="AZ67" s="293"/>
      <c r="BA67" s="293"/>
      <c r="BB67" s="293"/>
      <c r="BC67" s="293"/>
      <c r="BD67" s="293"/>
      <c r="BE67" s="293"/>
      <c r="BF67" s="293"/>
    </row>
    <row r="68" spans="1:260" ht="13.5" customHeight="1">
      <c r="A68" s="294" t="str">
        <f t="shared" si="1"/>
        <v>P7</v>
      </c>
      <c r="B68" s="93"/>
      <c r="C68" s="64">
        <f>SUMPRODUCT(($J$49:$J$58="P7")*($I$49:$I$58&lt;&gt;"")*($I$49:$I$58="WP1")*($O$49:$O$58))</f>
        <v>0</v>
      </c>
      <c r="D68" s="64">
        <f>SUMPRODUCT(($J$49:$J$58="P7")*($I$49:$I$58&lt;&gt;"")*($I$49:$I$58="WP2")*($O$49:$O$58))</f>
        <v>0</v>
      </c>
      <c r="E68" s="64">
        <f>SUMPRODUCT(($J$49:$J$58="P7")*($I$49:$I$58&lt;&gt;"")*($I$49:$I$58="WP3")*($O$49:$O$58))</f>
        <v>0</v>
      </c>
      <c r="F68" s="64">
        <f>SUMPRODUCT(($J$49:$J$58="P7")*($I$49:$I$58&lt;&gt;"")*($I$49:$I$58="WP4")*($O$49:$O$58))</f>
        <v>0</v>
      </c>
      <c r="G68" s="64">
        <f>SUMPRODUCT(($J$49:$J$58="P7")*($I$49:$I$58&lt;&gt;"")*($I$49:$I$58="WP5")*($O$49:$O$58))</f>
        <v>0</v>
      </c>
      <c r="H68" s="64">
        <f>SUMPRODUCT(($J$49:$J$58="P7")*($I$49:$I$58&lt;&gt;"")*($I$49:$I$58="WP6")*($O$49:$O$58))</f>
        <v>0</v>
      </c>
      <c r="I68" s="64">
        <f t="shared" si="2"/>
        <v>0</v>
      </c>
      <c r="J68" s="106"/>
      <c r="K68" s="358"/>
      <c r="L68" s="358"/>
      <c r="M68" s="106"/>
      <c r="N68" s="358"/>
      <c r="O68" s="358"/>
      <c r="P68" s="106"/>
      <c r="Q68" s="106"/>
      <c r="R68" s="106"/>
      <c r="S68" s="27"/>
      <c r="T68" s="370"/>
      <c r="U68" s="370"/>
      <c r="V68" s="293"/>
      <c r="X68" s="30"/>
      <c r="Y68" s="293"/>
      <c r="AB68" s="293"/>
      <c r="AC68" s="293"/>
      <c r="AD68" s="293"/>
      <c r="AE68" s="293"/>
      <c r="AF68" s="293"/>
      <c r="AG68" s="293"/>
      <c r="AH68" s="293"/>
      <c r="AI68" s="29"/>
      <c r="AJ68" s="29"/>
      <c r="AK68" s="29"/>
      <c r="AL68" s="29"/>
      <c r="AM68" s="29"/>
      <c r="AN68" s="29"/>
      <c r="AO68" s="29"/>
      <c r="AP68" s="29"/>
      <c r="AQ68" s="29"/>
      <c r="AR68" s="29"/>
      <c r="AS68" s="293"/>
      <c r="AT68" s="293"/>
      <c r="AU68" s="293"/>
      <c r="AV68" s="293"/>
      <c r="AW68" s="293"/>
      <c r="AX68" s="293"/>
      <c r="AY68" s="293"/>
      <c r="AZ68" s="293"/>
      <c r="BA68" s="293"/>
      <c r="BB68" s="293"/>
      <c r="BC68" s="293"/>
      <c r="BD68" s="293"/>
      <c r="BE68" s="293"/>
      <c r="BF68" s="293"/>
    </row>
    <row r="69" spans="1:260" ht="17.25" customHeight="1">
      <c r="A69" s="65" t="s">
        <v>33</v>
      </c>
      <c r="B69" s="66">
        <f>SUM(B$61:B$68)</f>
        <v>0</v>
      </c>
      <c r="C69" s="66">
        <f>SUM(C$61:C$68)</f>
        <v>0</v>
      </c>
      <c r="D69" s="66">
        <f>SUM(D$61:D$68)</f>
        <v>0</v>
      </c>
      <c r="E69" s="66">
        <f t="shared" ref="E69:G69" si="3">SUM(E$61:E$68)</f>
        <v>0</v>
      </c>
      <c r="F69" s="66">
        <f t="shared" si="3"/>
        <v>0</v>
      </c>
      <c r="G69" s="66">
        <f t="shared" si="3"/>
        <v>0</v>
      </c>
      <c r="H69" s="66">
        <f>SUM(H$61:H$68)</f>
        <v>0</v>
      </c>
      <c r="I69" s="66">
        <f>SUM(B69:H69)</f>
        <v>0</v>
      </c>
      <c r="J69" s="106"/>
      <c r="K69" s="358"/>
      <c r="L69" s="358"/>
      <c r="M69" s="106"/>
      <c r="N69" s="358"/>
      <c r="O69" s="358"/>
      <c r="P69" s="106"/>
      <c r="Q69" s="106"/>
      <c r="R69" s="106"/>
      <c r="T69" s="370"/>
      <c r="U69" s="370"/>
      <c r="V69" s="293"/>
      <c r="X69" s="30"/>
      <c r="Y69" s="293"/>
      <c r="AB69" s="293"/>
      <c r="AC69" s="293"/>
      <c r="AD69" s="293"/>
      <c r="AE69" s="293"/>
      <c r="AF69" s="293"/>
      <c r="AG69" s="293"/>
      <c r="AH69" s="293"/>
      <c r="AI69" s="29"/>
      <c r="AJ69" s="29"/>
      <c r="AK69" s="29"/>
      <c r="AL69" s="29"/>
      <c r="AM69" s="29"/>
      <c r="AN69" s="29"/>
      <c r="AO69" s="29"/>
      <c r="AP69" s="29"/>
      <c r="AQ69" s="29"/>
      <c r="AR69" s="29"/>
      <c r="AS69" s="293"/>
      <c r="AT69" s="293"/>
      <c r="AU69" s="293"/>
      <c r="AV69" s="293"/>
      <c r="AW69" s="293"/>
      <c r="AX69" s="293"/>
      <c r="AY69" s="293"/>
      <c r="AZ69" s="293"/>
      <c r="BA69" s="293"/>
      <c r="BB69" s="293"/>
      <c r="BC69" s="293"/>
      <c r="BD69" s="293"/>
      <c r="BE69" s="293"/>
      <c r="BF69" s="293"/>
    </row>
    <row r="70" spans="1:260" ht="24" customHeight="1">
      <c r="A70" s="65" t="s">
        <v>54</v>
      </c>
      <c r="B70" s="94"/>
      <c r="C70" s="66">
        <f>SUMPRODUCT(($I$49:$I$58="WP1")*($K$49:$K$58&lt;&gt;"")*($K$49:$K$58="fuori area / outside the area")*($O$49:$O$58))</f>
        <v>0</v>
      </c>
      <c r="D70" s="66">
        <f>SUMPRODUCT(($I$49:$I$58="WP2")*($K$49:$K$58&lt;&gt;"")*($K$49:$K$58="fuori area / outside the area")*($O$49:$O$58))</f>
        <v>0</v>
      </c>
      <c r="E70" s="66">
        <f>SUMPRODUCT(($I$49:$I$58="WP3")*($K$49:$K$58&lt;&gt;"")*($K$49:$K$58="fuori area / outside the area")*($O$49:$O$58))</f>
        <v>0</v>
      </c>
      <c r="F70" s="66">
        <f>SUMPRODUCT(($I$49:$I$58="WP4")*($K$49:$K$58&lt;&gt;"")*($K$49:$K$58="fuori area / outside the area")*($O$49:$O$58))</f>
        <v>0</v>
      </c>
      <c r="G70" s="66">
        <f>SUMPRODUCT(($I$49:$I$58="WP5")*($K$49:$K$58&lt;&gt;"")*($K$49:$K$58="fuori area / outside the area")*($O$49:$O$58))</f>
        <v>0</v>
      </c>
      <c r="H70" s="66">
        <f>SUMPRODUCT(($I$49:$I$58="WP6")*($K$49:$K$58&lt;&gt;"")*($K$49:$K$58="fuori area / outside the area")*($O$49:$O$58))</f>
        <v>0</v>
      </c>
      <c r="I70" s="66">
        <f>SUM(B70:H70)</f>
        <v>0</v>
      </c>
      <c r="J70" s="106"/>
      <c r="K70" s="106"/>
      <c r="L70" s="106"/>
      <c r="M70" s="106"/>
      <c r="N70" s="106"/>
      <c r="O70" s="106"/>
      <c r="P70" s="106"/>
      <c r="Q70" s="106"/>
      <c r="R70" s="106"/>
      <c r="S70" s="31"/>
      <c r="T70" s="31"/>
      <c r="U70" s="31"/>
      <c r="V70" s="293"/>
      <c r="X70" s="293"/>
      <c r="Y70" s="293"/>
      <c r="AB70" s="293"/>
      <c r="AC70" s="293"/>
      <c r="AD70" s="293"/>
      <c r="AE70" s="293"/>
      <c r="AF70" s="293"/>
      <c r="AG70" s="293"/>
      <c r="AH70" s="293"/>
      <c r="AI70" s="29"/>
      <c r="AJ70" s="29"/>
      <c r="AK70" s="29"/>
      <c r="AL70" s="29"/>
      <c r="AM70" s="29"/>
      <c r="AN70" s="29"/>
      <c r="AO70" s="29"/>
      <c r="AP70" s="29"/>
      <c r="AQ70" s="29"/>
      <c r="AR70" s="29"/>
      <c r="AS70" s="293"/>
      <c r="AT70" s="293"/>
      <c r="AU70" s="293"/>
      <c r="AV70" s="293"/>
      <c r="AW70" s="293"/>
      <c r="AX70" s="293"/>
      <c r="AY70" s="293"/>
      <c r="AZ70" s="293"/>
      <c r="BA70" s="293"/>
      <c r="BB70" s="293"/>
      <c r="BC70" s="293"/>
      <c r="BD70" s="293"/>
      <c r="BE70" s="293"/>
      <c r="BF70" s="293"/>
    </row>
    <row r="71" spans="1:260" ht="31.5" customHeight="1">
      <c r="A71" s="65" t="s">
        <v>173</v>
      </c>
      <c r="B71" s="66">
        <f>SUMPRODUCT(($I$49:$I$58="WP0")*($H$49:$H$58&lt;&gt;"")*($H$49:$H$58="SI/YES")*($O$49:$O$58))</f>
        <v>0</v>
      </c>
      <c r="C71" s="66">
        <f>SUMPRODUCT(($I$49:$I$58="WP1")*($H$49:$H$58&lt;&gt;"")*($H$49:$H$58="SI/YES")*($O$49:$O$58))</f>
        <v>0</v>
      </c>
      <c r="D71" s="66">
        <f>SUMPRODUCT(($I$49:$I$58="WP2")*($H$49:$H$58&lt;&gt;"")*($H$49:$H$58="SI/YES")*($O$49:$O$58))</f>
        <v>0</v>
      </c>
      <c r="E71" s="66">
        <f>SUMPRODUCT(($I$49:$I$58="WP3")*($H$49:$H$58&lt;&gt;"")*($H$49:$H$58="SI/YES")*($O$49:$O$58))</f>
        <v>0</v>
      </c>
      <c r="F71" s="66">
        <f>SUMPRODUCT(($I$49:$I$58="WP4")*($H$49:$H$58&lt;&gt;"")*($H$49:$H$58="SI/YES")*($O$49:$O$58))</f>
        <v>0</v>
      </c>
      <c r="G71" s="66">
        <f>SUMPRODUCT(($I$49:$I$58="WP5")*($H$49:$H$58&lt;&gt;"")*($H$49:$H$58="SI/YES")*($O$49:$O$58))</f>
        <v>0</v>
      </c>
      <c r="H71" s="66">
        <f>SUMPRODUCT(($I$49:$I$58="WP6")*($H$49:$H$58&lt;&gt;"")*($H$49:$H$58="SI/YES")*($O$49:$O$58))</f>
        <v>0</v>
      </c>
      <c r="I71" s="66">
        <f>SUM(B71:H71)</f>
        <v>0</v>
      </c>
      <c r="J71" s="107"/>
      <c r="K71" s="107"/>
      <c r="L71" s="107"/>
      <c r="M71" s="107"/>
      <c r="N71" s="107"/>
      <c r="O71" s="108"/>
      <c r="P71" s="108"/>
      <c r="Q71" s="108"/>
      <c r="R71" s="108"/>
      <c r="S71" s="31"/>
      <c r="T71" s="31"/>
      <c r="U71" s="31"/>
      <c r="V71" s="293"/>
      <c r="X71" s="293"/>
      <c r="Y71" s="293"/>
      <c r="AB71" s="293"/>
      <c r="AC71" s="293"/>
      <c r="AD71" s="293"/>
      <c r="AE71" s="293"/>
      <c r="AF71" s="293"/>
      <c r="AG71" s="293"/>
      <c r="AH71" s="293"/>
      <c r="AI71" s="293"/>
      <c r="AJ71" s="293"/>
      <c r="AK71" s="293"/>
      <c r="AL71" s="293"/>
      <c r="AM71" s="293"/>
      <c r="AN71" s="293"/>
      <c r="AO71" s="293"/>
      <c r="AP71" s="293"/>
      <c r="AQ71" s="293"/>
      <c r="AR71" s="293"/>
      <c r="AS71" s="293"/>
      <c r="AT71" s="293"/>
      <c r="AU71" s="293"/>
      <c r="AV71" s="293"/>
      <c r="AW71" s="293"/>
      <c r="AX71" s="293"/>
      <c r="AY71" s="293"/>
      <c r="AZ71" s="293"/>
      <c r="BA71" s="293"/>
      <c r="BB71" s="293"/>
      <c r="BC71" s="293"/>
      <c r="BD71" s="293"/>
      <c r="BE71" s="293"/>
      <c r="BF71" s="293"/>
    </row>
    <row r="72" spans="1:260" ht="8.25" customHeight="1">
      <c r="A72" s="32"/>
      <c r="B72" s="32"/>
      <c r="C72" s="32"/>
      <c r="D72" s="32"/>
      <c r="E72" s="32"/>
      <c r="F72" s="32"/>
      <c r="G72" s="32"/>
      <c r="H72" s="32"/>
      <c r="I72" s="32"/>
      <c r="J72" s="32"/>
      <c r="K72" s="32"/>
      <c r="L72" s="32"/>
      <c r="M72" s="32"/>
      <c r="N72" s="32"/>
      <c r="S72" s="31"/>
      <c r="T72" s="31"/>
      <c r="U72" s="31"/>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row>
    <row r="73" spans="1:260" ht="9.75" hidden="1" customHeight="1">
      <c r="A73" s="382"/>
      <c r="B73" s="382"/>
      <c r="C73" s="382"/>
      <c r="D73" s="60"/>
      <c r="E73" s="9"/>
      <c r="F73" s="18"/>
      <c r="G73" s="18"/>
      <c r="H73" s="18"/>
      <c r="I73" s="18"/>
      <c r="J73" s="18"/>
      <c r="K73" s="18"/>
      <c r="L73" s="18"/>
      <c r="M73" s="18"/>
      <c r="N73" s="18"/>
      <c r="O73" s="18"/>
      <c r="P73" s="18"/>
      <c r="Q73" s="18"/>
      <c r="R73" s="18"/>
      <c r="S73" s="19"/>
      <c r="T73" s="19"/>
      <c r="U73" s="19"/>
    </row>
    <row r="74" spans="1:260" ht="10.5" hidden="1" customHeight="1">
      <c r="A74" s="380"/>
      <c r="B74" s="380"/>
      <c r="C74" s="380"/>
      <c r="D74" s="61"/>
      <c r="E74" s="16"/>
      <c r="F74" s="18"/>
      <c r="G74" s="18"/>
      <c r="H74" s="18"/>
      <c r="I74" s="18"/>
      <c r="J74" s="18"/>
      <c r="K74" s="18"/>
      <c r="L74" s="18"/>
      <c r="M74" s="18"/>
      <c r="N74" s="18"/>
      <c r="O74" s="18"/>
      <c r="P74" s="18"/>
      <c r="Q74" s="18"/>
      <c r="R74" s="18"/>
      <c r="S74" s="19"/>
      <c r="T74" s="19"/>
      <c r="U74" s="19"/>
    </row>
    <row r="75" spans="1:260" ht="8.25" customHeight="1">
      <c r="A75" s="14"/>
      <c r="B75" s="14"/>
      <c r="C75" s="14"/>
      <c r="D75" s="14"/>
      <c r="E75" s="14"/>
      <c r="F75" s="14"/>
      <c r="G75" s="14"/>
      <c r="H75" s="14"/>
      <c r="I75" s="14"/>
      <c r="J75" s="14"/>
      <c r="K75" s="14"/>
      <c r="L75" s="14"/>
      <c r="M75" s="14"/>
      <c r="N75" s="14"/>
      <c r="O75" s="14"/>
      <c r="P75" s="14"/>
      <c r="Q75" s="14"/>
      <c r="R75" s="14"/>
      <c r="S75" s="293"/>
      <c r="T75" s="293"/>
      <c r="U75" s="293"/>
      <c r="V75" s="293"/>
      <c r="W75" s="293"/>
      <c r="X75" s="293"/>
      <c r="Y75" s="293"/>
      <c r="Z75" s="293"/>
      <c r="AA75" s="293"/>
      <c r="AB75" s="293"/>
      <c r="AC75" s="293"/>
      <c r="AD75" s="293"/>
      <c r="AE75" s="293"/>
      <c r="AF75" s="293"/>
      <c r="AG75" s="293"/>
      <c r="AH75" s="293"/>
      <c r="AI75" s="293"/>
      <c r="AJ75" s="293"/>
      <c r="AK75" s="293"/>
      <c r="AL75" s="293"/>
      <c r="AM75" s="293"/>
      <c r="AN75" s="293"/>
      <c r="AO75" s="293"/>
      <c r="AP75" s="293"/>
      <c r="AQ75" s="293"/>
      <c r="AR75" s="293"/>
      <c r="AS75" s="293"/>
      <c r="AT75" s="293"/>
      <c r="AU75" s="293"/>
      <c r="AV75" s="293"/>
      <c r="AW75" s="293"/>
      <c r="AX75" s="293"/>
      <c r="AY75" s="293"/>
      <c r="AZ75" s="293"/>
      <c r="BA75" s="293"/>
      <c r="BB75" s="293"/>
      <c r="BC75" s="293"/>
      <c r="BD75" s="293"/>
      <c r="BE75" s="293"/>
      <c r="BF75" s="293"/>
    </row>
    <row r="76" spans="1:260" ht="42.75" customHeight="1">
      <c r="A76" s="351" t="s">
        <v>174</v>
      </c>
      <c r="B76" s="351"/>
      <c r="C76" s="351"/>
      <c r="D76" s="351"/>
      <c r="E76" s="351"/>
      <c r="F76" s="351"/>
      <c r="G76" s="351"/>
      <c r="H76" s="351"/>
      <c r="I76" s="351"/>
      <c r="J76" s="351"/>
      <c r="K76" s="351"/>
      <c r="L76" s="351"/>
      <c r="M76" s="351"/>
      <c r="N76" s="351"/>
      <c r="O76" s="351"/>
      <c r="P76" s="292"/>
      <c r="Q76" s="292"/>
      <c r="R76" s="292"/>
    </row>
    <row r="77" spans="1:260" ht="4.5" customHeight="1">
      <c r="A77" s="14"/>
      <c r="B77" s="14"/>
      <c r="C77" s="14"/>
      <c r="D77" s="14"/>
      <c r="E77" s="14"/>
      <c r="F77" s="14"/>
      <c r="G77" s="14"/>
      <c r="H77" s="14"/>
      <c r="I77" s="14"/>
      <c r="J77" s="14"/>
      <c r="K77" s="14"/>
      <c r="L77" s="14"/>
      <c r="M77" s="14"/>
      <c r="N77" s="14"/>
      <c r="O77" s="14"/>
      <c r="P77" s="14"/>
      <c r="Q77" s="14"/>
      <c r="R77" s="14"/>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row>
    <row r="78" spans="1:260" ht="16.5" customHeight="1">
      <c r="A78" s="95" t="s">
        <v>137</v>
      </c>
      <c r="B78" s="14"/>
      <c r="C78" s="14"/>
      <c r="D78" s="14"/>
      <c r="E78" s="14"/>
      <c r="F78" s="14"/>
      <c r="G78" s="14"/>
      <c r="H78" s="14"/>
      <c r="I78" s="14"/>
      <c r="J78" s="14"/>
      <c r="K78" s="14"/>
      <c r="L78" s="14"/>
      <c r="M78" s="14"/>
      <c r="N78" s="14"/>
      <c r="O78" s="14"/>
      <c r="P78" s="14"/>
      <c r="Q78" s="14"/>
      <c r="R78" s="14"/>
      <c r="S78" s="293"/>
      <c r="T78" s="293"/>
      <c r="U78" s="293"/>
      <c r="V78" s="293"/>
      <c r="W78" s="293"/>
      <c r="X78" s="293"/>
      <c r="Y78" s="293"/>
      <c r="Z78" s="293"/>
      <c r="AA78" s="293"/>
      <c r="AB78" s="293"/>
      <c r="AC78" s="293"/>
      <c r="AD78" s="293"/>
      <c r="AE78" s="293"/>
      <c r="AF78" s="293"/>
      <c r="AG78" s="293"/>
      <c r="AH78" s="293"/>
      <c r="AI78" s="293"/>
      <c r="AJ78" s="293"/>
      <c r="AK78" s="293"/>
      <c r="AL78" s="293"/>
      <c r="AM78" s="293"/>
      <c r="AN78" s="293"/>
      <c r="AO78" s="293"/>
      <c r="AP78" s="293"/>
      <c r="AQ78" s="293"/>
      <c r="AR78" s="293"/>
      <c r="AS78" s="293"/>
      <c r="AT78" s="293"/>
      <c r="AU78" s="293"/>
      <c r="AV78" s="293"/>
      <c r="AW78" s="293"/>
      <c r="AX78" s="293"/>
      <c r="AY78" s="293"/>
      <c r="AZ78" s="293"/>
      <c r="BA78" s="293"/>
      <c r="BB78" s="293"/>
      <c r="BC78" s="293"/>
      <c r="BD78" s="293"/>
      <c r="BE78" s="293"/>
      <c r="BF78" s="293"/>
    </row>
    <row r="79" spans="1:260" ht="3.75" customHeight="1">
      <c r="A79" s="33"/>
      <c r="B79" s="14"/>
      <c r="C79" s="14"/>
      <c r="D79" s="14"/>
      <c r="E79" s="14"/>
      <c r="F79" s="14"/>
      <c r="G79" s="14"/>
      <c r="H79" s="14"/>
      <c r="I79" s="14"/>
      <c r="J79" s="14"/>
      <c r="K79" s="14"/>
      <c r="L79" s="14"/>
      <c r="M79" s="14"/>
      <c r="N79" s="14"/>
      <c r="O79" s="14"/>
      <c r="P79" s="14"/>
      <c r="Q79" s="14"/>
      <c r="R79" s="14"/>
      <c r="S79" s="293"/>
      <c r="T79" s="293"/>
      <c r="U79" s="293"/>
      <c r="V79" s="293"/>
      <c r="W79" s="293"/>
      <c r="X79" s="293"/>
      <c r="Y79" s="293"/>
      <c r="Z79" s="293"/>
      <c r="AA79" s="293"/>
      <c r="AB79" s="293"/>
      <c r="AC79" s="293"/>
      <c r="AD79" s="293"/>
      <c r="AE79" s="293"/>
      <c r="AF79" s="293"/>
      <c r="AG79" s="293"/>
      <c r="AH79" s="293"/>
      <c r="AI79" s="293"/>
      <c r="AJ79" s="293"/>
      <c r="AK79" s="293"/>
      <c r="AL79" s="293"/>
      <c r="AM79" s="293"/>
      <c r="AN79" s="293"/>
      <c r="AO79" s="293"/>
      <c r="AP79" s="293"/>
      <c r="AQ79" s="293"/>
      <c r="AR79" s="293"/>
      <c r="AS79" s="293"/>
      <c r="AT79" s="293"/>
      <c r="AU79" s="293"/>
      <c r="AV79" s="293"/>
      <c r="AW79" s="293"/>
      <c r="AX79" s="293"/>
      <c r="AY79" s="293"/>
      <c r="AZ79" s="293"/>
      <c r="BA79" s="293"/>
      <c r="BB79" s="293"/>
      <c r="BC79" s="293"/>
      <c r="BD79" s="293"/>
      <c r="BE79" s="293"/>
      <c r="BF79" s="293"/>
    </row>
    <row r="80" spans="1:260" ht="22.5" customHeight="1">
      <c r="A80" s="381" t="s">
        <v>209</v>
      </c>
      <c r="B80" s="381"/>
      <c r="C80" s="381"/>
      <c r="D80" s="381"/>
      <c r="E80" s="381"/>
      <c r="F80" s="381"/>
      <c r="G80" s="381"/>
      <c r="H80" s="381"/>
      <c r="I80" s="381"/>
      <c r="J80" s="381"/>
      <c r="K80" s="381"/>
      <c r="L80" s="381"/>
      <c r="M80" s="381"/>
      <c r="N80" s="381"/>
      <c r="O80" s="381"/>
      <c r="P80" s="381"/>
      <c r="Q80" s="298"/>
      <c r="R80" s="298"/>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row>
    <row r="81" spans="1:58" ht="72" customHeight="1">
      <c r="A81" s="63"/>
      <c r="B81" s="294" t="str">
        <f>B60</f>
        <v>WP0</v>
      </c>
      <c r="C81" s="294" t="str">
        <f t="shared" ref="C81:H81" si="4">C60</f>
        <v>WP1</v>
      </c>
      <c r="D81" s="294" t="str">
        <f t="shared" si="4"/>
        <v>WP2</v>
      </c>
      <c r="E81" s="294" t="str">
        <f t="shared" si="4"/>
        <v>WP3</v>
      </c>
      <c r="F81" s="294" t="str">
        <f t="shared" si="4"/>
        <v>WP4</v>
      </c>
      <c r="G81" s="294" t="str">
        <f t="shared" si="4"/>
        <v>WP5</v>
      </c>
      <c r="H81" s="294" t="str">
        <f t="shared" si="4"/>
        <v>WP6</v>
      </c>
      <c r="I81" s="294" t="s">
        <v>33</v>
      </c>
      <c r="J81" s="106"/>
      <c r="K81" s="106"/>
      <c r="L81" s="106"/>
      <c r="M81" s="106"/>
      <c r="N81" s="106"/>
      <c r="O81" s="106"/>
      <c r="P81" s="106"/>
      <c r="Q81" s="106"/>
      <c r="R81" s="106"/>
      <c r="T81" s="360"/>
      <c r="U81" s="360"/>
      <c r="V81" s="293"/>
      <c r="W81" s="12"/>
      <c r="X81" s="24"/>
      <c r="Y81" s="293"/>
      <c r="Z81" s="293"/>
      <c r="AA81" s="293"/>
      <c r="AB81" s="293"/>
      <c r="AH81" s="293"/>
      <c r="AI81" s="293"/>
      <c r="AJ81" s="293"/>
      <c r="AK81" s="293"/>
      <c r="AL81" s="293"/>
      <c r="AM81" s="293"/>
      <c r="AN81" s="293"/>
      <c r="AO81" s="293"/>
      <c r="AP81" s="293"/>
      <c r="AQ81" s="293"/>
      <c r="AR81" s="293"/>
      <c r="AS81" s="293"/>
      <c r="AT81" s="293"/>
      <c r="AU81" s="293"/>
      <c r="AV81" s="293"/>
      <c r="AW81" s="293"/>
      <c r="AX81" s="293"/>
      <c r="AY81" s="293"/>
      <c r="AZ81" s="293"/>
      <c r="BA81" s="293"/>
      <c r="BB81" s="293"/>
      <c r="BC81" s="293"/>
      <c r="BD81" s="293"/>
      <c r="BE81" s="293"/>
      <c r="BF81" s="293"/>
    </row>
    <row r="82" spans="1:58" ht="13.5" customHeight="1">
      <c r="A82" s="294" t="str">
        <f>A61</f>
        <v>P0</v>
      </c>
      <c r="B82" s="93"/>
      <c r="C82" s="93"/>
      <c r="D82" s="93"/>
      <c r="E82" s="93"/>
      <c r="F82" s="93"/>
      <c r="G82" s="93"/>
      <c r="H82" s="93"/>
      <c r="I82" s="93"/>
      <c r="J82" s="106"/>
      <c r="K82" s="106"/>
      <c r="L82" s="106"/>
      <c r="M82" s="106"/>
      <c r="N82" s="106"/>
      <c r="O82" s="106"/>
      <c r="P82" s="106"/>
      <c r="Q82" s="106"/>
      <c r="R82" s="106"/>
      <c r="T82" s="371"/>
      <c r="U82" s="371"/>
      <c r="V82" s="293"/>
      <c r="W82" s="12"/>
      <c r="X82" s="30"/>
      <c r="Y82" s="293"/>
      <c r="Z82" s="293"/>
      <c r="AA82" s="293"/>
      <c r="AB82" s="293"/>
      <c r="AH82" s="293"/>
      <c r="AI82" s="293"/>
      <c r="AJ82" s="293"/>
      <c r="AK82" s="293"/>
      <c r="AL82" s="293"/>
      <c r="AM82" s="293"/>
      <c r="AN82" s="293"/>
      <c r="AO82" s="293"/>
      <c r="AP82" s="293"/>
      <c r="AQ82" s="293"/>
      <c r="AR82" s="293"/>
      <c r="AS82" s="293"/>
      <c r="AT82" s="293"/>
      <c r="AU82" s="293"/>
      <c r="AV82" s="293"/>
      <c r="AW82" s="293"/>
      <c r="AX82" s="293"/>
      <c r="AY82" s="293"/>
      <c r="AZ82" s="293"/>
      <c r="BA82" s="293"/>
      <c r="BB82" s="293"/>
      <c r="BC82" s="293"/>
      <c r="BD82" s="293"/>
      <c r="BE82" s="293"/>
      <c r="BF82" s="293"/>
    </row>
    <row r="83" spans="1:58" ht="13.5" customHeight="1">
      <c r="A83" s="294" t="str">
        <f t="shared" ref="A83:A89" si="5">A62</f>
        <v>P1</v>
      </c>
      <c r="B83" s="93"/>
      <c r="C83" s="103">
        <f>IF($D$40="NO",((C126+C156+C185+C214)*20%),"€ 0,00")+IF($D$40="NO",((B125+B155+B184+B213)*20%),"€ 0,00")</f>
        <v>0</v>
      </c>
      <c r="D83" s="103">
        <f t="shared" ref="D83:H89" si="6">IF($D$40="NO",((D126+D156+D185+D214)*20%),"€ 0,00")</f>
        <v>0</v>
      </c>
      <c r="E83" s="103">
        <f t="shared" si="6"/>
        <v>0</v>
      </c>
      <c r="F83" s="103">
        <f t="shared" si="6"/>
        <v>0</v>
      </c>
      <c r="G83" s="103">
        <f t="shared" si="6"/>
        <v>0</v>
      </c>
      <c r="H83" s="103">
        <f t="shared" si="6"/>
        <v>0</v>
      </c>
      <c r="I83" s="104">
        <f>SUM(C83:H83)</f>
        <v>0</v>
      </c>
      <c r="J83" s="106"/>
      <c r="K83" s="106"/>
      <c r="L83" s="106"/>
      <c r="M83" s="106"/>
      <c r="N83" s="106"/>
      <c r="O83" s="106"/>
      <c r="P83" s="106"/>
      <c r="Q83" s="106"/>
      <c r="R83" s="106"/>
      <c r="T83" s="370"/>
      <c r="U83" s="370"/>
      <c r="V83" s="293"/>
      <c r="W83" s="12"/>
      <c r="X83" s="30"/>
      <c r="Y83" s="293"/>
      <c r="Z83" s="293"/>
      <c r="AA83" s="293"/>
      <c r="AB83" s="293"/>
      <c r="AH83" s="293"/>
      <c r="AI83" s="293"/>
      <c r="AJ83" s="293"/>
      <c r="AK83" s="293"/>
      <c r="AL83" s="293"/>
      <c r="AM83" s="293"/>
      <c r="AN83" s="293"/>
      <c r="AO83" s="293"/>
      <c r="AP83" s="293"/>
      <c r="AQ83" s="293"/>
      <c r="AR83" s="293"/>
      <c r="AS83" s="293"/>
      <c r="AT83" s="293"/>
      <c r="AU83" s="293"/>
      <c r="AV83" s="293"/>
      <c r="AW83" s="293"/>
      <c r="AX83" s="293"/>
      <c r="AY83" s="293"/>
      <c r="AZ83" s="293"/>
      <c r="BA83" s="293"/>
      <c r="BB83" s="293"/>
      <c r="BC83" s="293"/>
      <c r="BD83" s="293"/>
      <c r="BE83" s="293"/>
      <c r="BF83" s="293"/>
    </row>
    <row r="84" spans="1:58" ht="13.5" customHeight="1">
      <c r="A84" s="294" t="str">
        <f t="shared" si="5"/>
        <v>P2</v>
      </c>
      <c r="B84" s="93"/>
      <c r="C84" s="103">
        <f t="shared" ref="C84:C89" si="7">IF($D$40="NO",((C127+C157+C186+C215)*20%),"€ 0,00")</f>
        <v>0</v>
      </c>
      <c r="D84" s="103">
        <f t="shared" si="6"/>
        <v>0</v>
      </c>
      <c r="E84" s="103">
        <f t="shared" si="6"/>
        <v>0</v>
      </c>
      <c r="F84" s="103">
        <f t="shared" si="6"/>
        <v>0</v>
      </c>
      <c r="G84" s="103">
        <f t="shared" si="6"/>
        <v>0</v>
      </c>
      <c r="H84" s="103">
        <f t="shared" si="6"/>
        <v>0</v>
      </c>
      <c r="I84" s="104">
        <f t="shared" ref="I84:I89" si="8">SUM(C84:H84)</f>
        <v>0</v>
      </c>
      <c r="J84" s="106"/>
      <c r="K84" s="106"/>
      <c r="L84" s="106"/>
      <c r="M84" s="106"/>
      <c r="N84" s="106"/>
      <c r="O84" s="106"/>
      <c r="P84" s="106"/>
      <c r="Q84" s="106"/>
      <c r="R84" s="106"/>
      <c r="T84" s="370"/>
      <c r="U84" s="370"/>
      <c r="V84" s="293"/>
      <c r="W84" s="12"/>
      <c r="X84" s="30"/>
      <c r="Y84" s="293"/>
      <c r="Z84" s="293"/>
      <c r="AA84" s="293"/>
      <c r="AB84" s="293"/>
      <c r="AH84" s="293"/>
      <c r="AI84" s="293"/>
      <c r="AJ84" s="293"/>
      <c r="AK84" s="293"/>
      <c r="AL84" s="293"/>
      <c r="AM84" s="293"/>
      <c r="AN84" s="293"/>
      <c r="AO84" s="293"/>
      <c r="AP84" s="293"/>
      <c r="AQ84" s="293"/>
      <c r="AR84" s="293"/>
      <c r="AS84" s="293"/>
      <c r="AT84" s="293"/>
      <c r="AU84" s="293"/>
      <c r="AV84" s="293"/>
      <c r="AW84" s="293"/>
      <c r="AX84" s="293"/>
      <c r="AY84" s="293"/>
      <c r="AZ84" s="293"/>
      <c r="BA84" s="293"/>
      <c r="BB84" s="293"/>
      <c r="BC84" s="293"/>
      <c r="BD84" s="293"/>
      <c r="BE84" s="293"/>
      <c r="BF84" s="293"/>
    </row>
    <row r="85" spans="1:58" ht="13.5" customHeight="1">
      <c r="A85" s="294" t="str">
        <f t="shared" si="5"/>
        <v>P3</v>
      </c>
      <c r="B85" s="93"/>
      <c r="C85" s="103">
        <f t="shared" si="7"/>
        <v>0</v>
      </c>
      <c r="D85" s="103">
        <f t="shared" si="6"/>
        <v>0</v>
      </c>
      <c r="E85" s="103">
        <f t="shared" si="6"/>
        <v>0</v>
      </c>
      <c r="F85" s="103">
        <f t="shared" si="6"/>
        <v>0</v>
      </c>
      <c r="G85" s="103">
        <f t="shared" si="6"/>
        <v>0</v>
      </c>
      <c r="H85" s="103">
        <f t="shared" si="6"/>
        <v>0</v>
      </c>
      <c r="I85" s="104">
        <f t="shared" si="8"/>
        <v>0</v>
      </c>
      <c r="J85" s="106"/>
      <c r="K85" s="106"/>
      <c r="L85" s="106"/>
      <c r="M85" s="106"/>
      <c r="N85" s="106"/>
      <c r="O85" s="106"/>
      <c r="P85" s="106"/>
      <c r="Q85" s="106"/>
      <c r="R85" s="106"/>
      <c r="T85" s="370"/>
      <c r="U85" s="370"/>
      <c r="V85" s="293"/>
      <c r="W85" s="12"/>
      <c r="X85" s="30"/>
      <c r="Y85" s="293"/>
      <c r="Z85" s="293"/>
      <c r="AA85" s="293"/>
      <c r="AB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row>
    <row r="86" spans="1:58" ht="13.5" customHeight="1">
      <c r="A86" s="294" t="str">
        <f t="shared" si="5"/>
        <v>P4</v>
      </c>
      <c r="B86" s="93"/>
      <c r="C86" s="103">
        <f t="shared" si="7"/>
        <v>0</v>
      </c>
      <c r="D86" s="103">
        <f t="shared" si="6"/>
        <v>0</v>
      </c>
      <c r="E86" s="103">
        <f t="shared" si="6"/>
        <v>0</v>
      </c>
      <c r="F86" s="103">
        <f t="shared" si="6"/>
        <v>0</v>
      </c>
      <c r="G86" s="103">
        <f t="shared" si="6"/>
        <v>0</v>
      </c>
      <c r="H86" s="103">
        <f t="shared" si="6"/>
        <v>0</v>
      </c>
      <c r="I86" s="104">
        <f t="shared" si="8"/>
        <v>0</v>
      </c>
      <c r="J86" s="106"/>
      <c r="K86" s="106"/>
      <c r="L86" s="106"/>
      <c r="M86" s="106"/>
      <c r="N86" s="106"/>
      <c r="O86" s="106"/>
      <c r="P86" s="106"/>
      <c r="Q86" s="106"/>
      <c r="R86" s="106"/>
      <c r="T86" s="370"/>
      <c r="U86" s="370"/>
      <c r="V86" s="293"/>
      <c r="W86" s="12"/>
      <c r="X86" s="30"/>
      <c r="Y86" s="293"/>
      <c r="Z86" s="293"/>
      <c r="AA86" s="293"/>
      <c r="AB86" s="293"/>
      <c r="AH86" s="293"/>
      <c r="AI86" s="293"/>
      <c r="AJ86" s="293"/>
      <c r="AK86" s="293"/>
      <c r="AL86" s="293"/>
      <c r="AM86" s="293"/>
      <c r="AN86" s="293"/>
      <c r="AO86" s="293"/>
      <c r="AP86" s="293"/>
      <c r="AQ86" s="293"/>
      <c r="AR86" s="293"/>
      <c r="AS86" s="293"/>
      <c r="AT86" s="293"/>
      <c r="AU86" s="293"/>
      <c r="AV86" s="293"/>
      <c r="AW86" s="293"/>
      <c r="AX86" s="293"/>
      <c r="AY86" s="293"/>
      <c r="AZ86" s="293"/>
      <c r="BA86" s="293"/>
      <c r="BB86" s="293"/>
      <c r="BC86" s="293"/>
      <c r="BD86" s="293"/>
      <c r="BE86" s="293"/>
      <c r="BF86" s="293"/>
    </row>
    <row r="87" spans="1:58" ht="13.5" customHeight="1">
      <c r="A87" s="294" t="str">
        <f t="shared" si="5"/>
        <v>P5</v>
      </c>
      <c r="B87" s="93"/>
      <c r="C87" s="103">
        <f t="shared" si="7"/>
        <v>0</v>
      </c>
      <c r="D87" s="103">
        <f t="shared" si="6"/>
        <v>0</v>
      </c>
      <c r="E87" s="103">
        <f t="shared" si="6"/>
        <v>0</v>
      </c>
      <c r="F87" s="103">
        <f t="shared" si="6"/>
        <v>0</v>
      </c>
      <c r="G87" s="103">
        <f t="shared" si="6"/>
        <v>0</v>
      </c>
      <c r="H87" s="103">
        <f t="shared" si="6"/>
        <v>0</v>
      </c>
      <c r="I87" s="104">
        <f t="shared" si="8"/>
        <v>0</v>
      </c>
      <c r="J87" s="106"/>
      <c r="K87" s="106"/>
      <c r="L87" s="106"/>
      <c r="M87" s="106"/>
      <c r="N87" s="106"/>
      <c r="O87" s="106"/>
      <c r="P87" s="106"/>
      <c r="Q87" s="106"/>
      <c r="R87" s="106"/>
      <c r="T87" s="370"/>
      <c r="U87" s="370"/>
      <c r="V87" s="293"/>
      <c r="W87" s="12"/>
      <c r="X87" s="30"/>
      <c r="Y87" s="293"/>
      <c r="Z87" s="293"/>
      <c r="AA87" s="293"/>
      <c r="AB87" s="293"/>
      <c r="AH87" s="293"/>
      <c r="AI87" s="293"/>
      <c r="AJ87" s="293"/>
      <c r="AK87" s="293"/>
      <c r="AL87" s="293"/>
      <c r="AM87" s="293"/>
      <c r="AN87" s="293"/>
      <c r="AO87" s="293"/>
      <c r="AP87" s="293"/>
      <c r="AQ87" s="293"/>
      <c r="AR87" s="293"/>
      <c r="AS87" s="293"/>
      <c r="AT87" s="293"/>
      <c r="AU87" s="293"/>
      <c r="AV87" s="293"/>
      <c r="AW87" s="293"/>
      <c r="AX87" s="293"/>
      <c r="AY87" s="293"/>
      <c r="AZ87" s="293"/>
      <c r="BA87" s="293"/>
      <c r="BB87" s="293"/>
      <c r="BC87" s="293"/>
      <c r="BD87" s="293"/>
      <c r="BE87" s="293"/>
      <c r="BF87" s="293"/>
    </row>
    <row r="88" spans="1:58" ht="13.5" customHeight="1">
      <c r="A88" s="294" t="str">
        <f t="shared" si="5"/>
        <v>P6</v>
      </c>
      <c r="B88" s="93"/>
      <c r="C88" s="103">
        <f t="shared" si="7"/>
        <v>0</v>
      </c>
      <c r="D88" s="103">
        <f t="shared" si="6"/>
        <v>0</v>
      </c>
      <c r="E88" s="103">
        <f t="shared" si="6"/>
        <v>0</v>
      </c>
      <c r="F88" s="103">
        <f t="shared" si="6"/>
        <v>0</v>
      </c>
      <c r="G88" s="103">
        <f t="shared" si="6"/>
        <v>0</v>
      </c>
      <c r="H88" s="103">
        <f t="shared" si="6"/>
        <v>0</v>
      </c>
      <c r="I88" s="104">
        <f t="shared" si="8"/>
        <v>0</v>
      </c>
      <c r="J88" s="106"/>
      <c r="K88" s="106"/>
      <c r="L88" s="106"/>
      <c r="M88" s="106"/>
      <c r="N88" s="106"/>
      <c r="O88" s="106"/>
      <c r="P88" s="106"/>
      <c r="Q88" s="106"/>
      <c r="R88" s="106"/>
      <c r="T88" s="370"/>
      <c r="U88" s="370"/>
      <c r="V88" s="293"/>
      <c r="W88" s="12"/>
      <c r="X88" s="30"/>
      <c r="Y88" s="293"/>
      <c r="Z88" s="293"/>
      <c r="AA88" s="293"/>
      <c r="AB88" s="293"/>
      <c r="AH88" s="293"/>
      <c r="AI88" s="293"/>
      <c r="AJ88" s="293"/>
      <c r="AK88" s="293"/>
      <c r="AL88" s="293"/>
      <c r="AM88" s="293"/>
      <c r="AN88" s="293"/>
      <c r="AO88" s="293"/>
      <c r="AP88" s="293"/>
      <c r="AQ88" s="293"/>
      <c r="AR88" s="293"/>
      <c r="AS88" s="293"/>
      <c r="AT88" s="293"/>
      <c r="AU88" s="293"/>
      <c r="AV88" s="293"/>
      <c r="AW88" s="293"/>
      <c r="AX88" s="293"/>
      <c r="AY88" s="293"/>
      <c r="AZ88" s="293"/>
      <c r="BA88" s="293"/>
      <c r="BB88" s="293"/>
      <c r="BC88" s="293"/>
      <c r="BD88" s="293"/>
      <c r="BE88" s="293"/>
      <c r="BF88" s="293"/>
    </row>
    <row r="89" spans="1:58" ht="13.5" customHeight="1">
      <c r="A89" s="294" t="str">
        <f t="shared" si="5"/>
        <v>P7</v>
      </c>
      <c r="B89" s="93"/>
      <c r="C89" s="103">
        <f t="shared" si="7"/>
        <v>0</v>
      </c>
      <c r="D89" s="103">
        <f t="shared" si="6"/>
        <v>0</v>
      </c>
      <c r="E89" s="103">
        <f t="shared" si="6"/>
        <v>0</v>
      </c>
      <c r="F89" s="103">
        <f t="shared" si="6"/>
        <v>0</v>
      </c>
      <c r="G89" s="103">
        <f t="shared" si="6"/>
        <v>0</v>
      </c>
      <c r="H89" s="103">
        <f t="shared" si="6"/>
        <v>0</v>
      </c>
      <c r="I89" s="104">
        <f t="shared" si="8"/>
        <v>0</v>
      </c>
      <c r="J89" s="106"/>
      <c r="K89" s="106"/>
      <c r="L89" s="106"/>
      <c r="M89" s="106"/>
      <c r="N89" s="106"/>
      <c r="O89" s="106"/>
      <c r="P89" s="106"/>
      <c r="Q89" s="106"/>
      <c r="R89" s="106"/>
      <c r="T89" s="370"/>
      <c r="U89" s="370"/>
      <c r="V89" s="293"/>
      <c r="W89" s="12"/>
      <c r="X89" s="30"/>
      <c r="Y89" s="293"/>
      <c r="Z89" s="293"/>
      <c r="AA89" s="293"/>
      <c r="AB89" s="293"/>
      <c r="AH89" s="293"/>
      <c r="AI89" s="293"/>
      <c r="AJ89" s="293"/>
      <c r="AK89" s="293"/>
      <c r="AL89" s="293"/>
      <c r="AM89" s="293"/>
      <c r="AN89" s="293"/>
      <c r="AO89" s="293"/>
      <c r="AP89" s="293"/>
      <c r="AQ89" s="293"/>
      <c r="AR89" s="293"/>
      <c r="AS89" s="293"/>
      <c r="AT89" s="293"/>
      <c r="AU89" s="293"/>
      <c r="AV89" s="293"/>
      <c r="AW89" s="293"/>
      <c r="AX89" s="293"/>
      <c r="AY89" s="293"/>
      <c r="AZ89" s="293"/>
      <c r="BA89" s="293"/>
      <c r="BB89" s="293"/>
      <c r="BC89" s="293"/>
      <c r="BD89" s="293"/>
      <c r="BE89" s="293"/>
      <c r="BF89" s="293"/>
    </row>
    <row r="90" spans="1:58" s="35" customFormat="1" ht="18.75" customHeight="1">
      <c r="A90" s="65" t="s">
        <v>33</v>
      </c>
      <c r="B90" s="93"/>
      <c r="C90" s="66">
        <f t="shared" ref="C90:G90" si="9">SUM(C$82:C$89)</f>
        <v>0</v>
      </c>
      <c r="D90" s="66">
        <f t="shared" si="9"/>
        <v>0</v>
      </c>
      <c r="E90" s="66">
        <f t="shared" si="9"/>
        <v>0</v>
      </c>
      <c r="F90" s="66">
        <f t="shared" si="9"/>
        <v>0</v>
      </c>
      <c r="G90" s="66">
        <f t="shared" si="9"/>
        <v>0</v>
      </c>
      <c r="H90" s="66">
        <f>SUM(H$82:H$89)</f>
        <v>0</v>
      </c>
      <c r="I90" s="66">
        <f>SUM(I$82:I$89)</f>
        <v>0</v>
      </c>
      <c r="J90" s="106"/>
      <c r="K90" s="106"/>
      <c r="L90" s="106"/>
      <c r="M90" s="106"/>
      <c r="N90" s="106"/>
      <c r="O90" s="106"/>
      <c r="P90" s="106"/>
      <c r="Q90" s="106"/>
      <c r="R90" s="106"/>
      <c r="T90" s="379"/>
      <c r="U90" s="379"/>
      <c r="V90" s="293"/>
      <c r="W90" s="24"/>
      <c r="X90" s="36"/>
      <c r="Y90" s="293"/>
      <c r="Z90" s="293"/>
      <c r="AA90" s="293"/>
      <c r="AB90" s="293"/>
      <c r="AC90" s="2"/>
      <c r="AD90" s="2"/>
      <c r="AE90" s="2"/>
      <c r="AF90" s="2"/>
      <c r="AG90" s="2"/>
      <c r="AH90" s="293"/>
      <c r="AI90" s="293"/>
      <c r="AJ90" s="293"/>
      <c r="AK90" s="293"/>
      <c r="AL90" s="293"/>
      <c r="AM90" s="293"/>
      <c r="AN90" s="293"/>
      <c r="AO90" s="293"/>
      <c r="AP90" s="293"/>
      <c r="AQ90" s="293"/>
      <c r="AR90" s="293"/>
      <c r="AS90" s="293"/>
      <c r="AT90" s="293"/>
      <c r="AU90" s="293"/>
      <c r="AV90" s="293"/>
      <c r="AW90" s="293"/>
      <c r="AX90" s="293"/>
      <c r="AY90" s="293"/>
      <c r="AZ90" s="293"/>
      <c r="BA90" s="293"/>
      <c r="BB90" s="293"/>
      <c r="BC90" s="293"/>
      <c r="BD90" s="293"/>
      <c r="BE90" s="293"/>
      <c r="BF90" s="293"/>
    </row>
    <row r="91" spans="1:58" ht="21.75" customHeight="1">
      <c r="A91" s="65" t="s">
        <v>54</v>
      </c>
      <c r="B91" s="94"/>
      <c r="C91" s="91"/>
      <c r="D91" s="91"/>
      <c r="E91" s="91"/>
      <c r="F91" s="91"/>
      <c r="G91" s="91"/>
      <c r="H91" s="91"/>
      <c r="I91" s="102">
        <f>SUM(C91:H91)</f>
        <v>0</v>
      </c>
      <c r="J91" s="106"/>
      <c r="K91" s="106"/>
      <c r="L91" s="106"/>
      <c r="M91" s="106"/>
      <c r="N91" s="106"/>
      <c r="O91" s="106"/>
      <c r="P91" s="106"/>
      <c r="Q91" s="106"/>
      <c r="R91" s="106"/>
      <c r="S91" s="293"/>
      <c r="T91" s="293"/>
      <c r="U91" s="293"/>
      <c r="V91" s="293"/>
      <c r="W91" s="293"/>
      <c r="X91" s="293"/>
      <c r="Y91" s="293"/>
      <c r="Z91" s="293"/>
      <c r="AA91" s="293"/>
      <c r="AB91" s="293"/>
      <c r="AH91" s="293"/>
      <c r="AI91" s="293"/>
      <c r="AJ91" s="293"/>
      <c r="AK91" s="293"/>
      <c r="AL91" s="293"/>
      <c r="AM91" s="293"/>
      <c r="AN91" s="293"/>
      <c r="AO91" s="293"/>
      <c r="AP91" s="293"/>
      <c r="AQ91" s="293"/>
      <c r="AR91" s="293"/>
      <c r="AS91" s="293"/>
      <c r="AT91" s="293"/>
      <c r="AU91" s="293"/>
      <c r="AV91" s="293"/>
      <c r="AW91" s="293"/>
      <c r="AX91" s="293"/>
      <c r="AY91" s="293"/>
      <c r="AZ91" s="293"/>
      <c r="BA91" s="293"/>
      <c r="BB91" s="293"/>
      <c r="BC91" s="293"/>
      <c r="BD91" s="293"/>
      <c r="BE91" s="293"/>
      <c r="BF91" s="293"/>
    </row>
    <row r="92" spans="1:58" ht="17.25" customHeight="1">
      <c r="A92" s="14"/>
      <c r="B92" s="14"/>
      <c r="C92" s="14"/>
      <c r="D92" s="14"/>
      <c r="E92" s="14"/>
      <c r="F92" s="14"/>
      <c r="G92" s="14"/>
      <c r="H92" s="14"/>
      <c r="I92" s="14"/>
      <c r="J92" s="14"/>
      <c r="K92" s="14"/>
      <c r="L92" s="14"/>
      <c r="M92" s="14"/>
      <c r="N92" s="14"/>
      <c r="O92" s="37"/>
      <c r="P92" s="37"/>
      <c r="Q92" s="37"/>
      <c r="R92" s="37"/>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c r="BD92" s="293"/>
      <c r="BE92" s="293"/>
      <c r="BF92" s="293"/>
    </row>
    <row r="93" spans="1:58" ht="16.5" customHeight="1">
      <c r="A93" s="95" t="s">
        <v>138</v>
      </c>
      <c r="B93" s="95"/>
      <c r="C93" s="95"/>
      <c r="D93" s="95"/>
      <c r="E93" s="95"/>
      <c r="F93" s="95"/>
      <c r="G93" s="95"/>
      <c r="H93" s="95"/>
      <c r="I93" s="95"/>
      <c r="J93" s="95"/>
      <c r="K93" s="95"/>
      <c r="L93" s="95"/>
      <c r="M93" s="95"/>
      <c r="N93" s="95"/>
      <c r="O93" s="14"/>
      <c r="P93" s="14"/>
      <c r="Q93" s="14"/>
      <c r="R93" s="14"/>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3"/>
      <c r="AV93" s="293"/>
      <c r="AW93" s="293"/>
      <c r="AX93" s="293"/>
      <c r="AY93" s="293"/>
      <c r="AZ93" s="293"/>
      <c r="BA93" s="293"/>
      <c r="BB93" s="293"/>
      <c r="BC93" s="293"/>
      <c r="BD93" s="293"/>
      <c r="BE93" s="293"/>
      <c r="BF93" s="293"/>
    </row>
    <row r="94" spans="1:58" s="45" customFormat="1" ht="17.25" customHeight="1">
      <c r="A94" s="34" t="s">
        <v>238</v>
      </c>
      <c r="B94" s="40"/>
      <c r="C94" s="40"/>
      <c r="D94" s="40"/>
      <c r="E94" s="40"/>
      <c r="F94" s="40"/>
      <c r="G94" s="40"/>
      <c r="H94" s="40"/>
      <c r="I94" s="43"/>
      <c r="J94" s="43"/>
      <c r="K94" s="43"/>
      <c r="L94" s="43"/>
      <c r="M94" s="43"/>
      <c r="N94" s="43"/>
      <c r="O94" s="43"/>
      <c r="P94" s="43"/>
      <c r="Q94" s="43"/>
      <c r="R94" s="43"/>
      <c r="S94" s="43"/>
      <c r="T94" s="43"/>
      <c r="U94" s="43"/>
      <c r="V94" s="44"/>
      <c r="W94" s="44"/>
      <c r="X94" s="44"/>
      <c r="Y94" s="44"/>
      <c r="Z94" s="44"/>
      <c r="AA94" s="44"/>
      <c r="AB94" s="44"/>
      <c r="AC94" s="44"/>
      <c r="AD94" s="44"/>
      <c r="AE94" s="44"/>
      <c r="AF94" s="44"/>
      <c r="AG94" s="44"/>
      <c r="AH94" s="44"/>
      <c r="AI94" s="44"/>
      <c r="AJ94" s="44"/>
      <c r="AK94" s="44"/>
      <c r="AL94" s="293"/>
      <c r="AM94" s="293"/>
      <c r="AN94" s="293"/>
      <c r="AO94" s="293"/>
      <c r="AP94" s="293"/>
      <c r="AQ94" s="293"/>
      <c r="AR94" s="293"/>
      <c r="AS94" s="293"/>
      <c r="AT94" s="293"/>
      <c r="AU94" s="44"/>
      <c r="AV94" s="44"/>
      <c r="AW94" s="44"/>
      <c r="AX94" s="44"/>
      <c r="AY94" s="44"/>
      <c r="AZ94" s="44"/>
      <c r="BA94" s="44"/>
      <c r="BB94" s="44"/>
      <c r="BC94" s="44"/>
      <c r="BD94" s="44"/>
      <c r="BE94" s="44"/>
      <c r="BF94" s="44"/>
    </row>
    <row r="95" spans="1:58" ht="69.75" customHeight="1">
      <c r="A95" s="63"/>
      <c r="B95" s="294" t="str">
        <f t="shared" ref="B95:H95" si="10">B60</f>
        <v>WP0</v>
      </c>
      <c r="C95" s="294" t="str">
        <f t="shared" si="10"/>
        <v>WP1</v>
      </c>
      <c r="D95" s="294" t="str">
        <f t="shared" si="10"/>
        <v>WP2</v>
      </c>
      <c r="E95" s="294" t="str">
        <f t="shared" si="10"/>
        <v>WP3</v>
      </c>
      <c r="F95" s="294" t="str">
        <f t="shared" si="10"/>
        <v>WP4</v>
      </c>
      <c r="G95" s="294" t="str">
        <f t="shared" si="10"/>
        <v>WP5</v>
      </c>
      <c r="H95" s="294" t="str">
        <f t="shared" si="10"/>
        <v>WP6</v>
      </c>
      <c r="I95" s="294" t="s">
        <v>33</v>
      </c>
      <c r="J95" s="106"/>
      <c r="K95" s="106"/>
      <c r="L95" s="106"/>
      <c r="M95" s="106"/>
      <c r="N95" s="106"/>
      <c r="O95" s="106"/>
      <c r="P95" s="106"/>
      <c r="Q95" s="106"/>
      <c r="R95" s="106"/>
      <c r="T95" s="360"/>
      <c r="U95" s="360"/>
      <c r="V95" s="293"/>
      <c r="W95" s="12"/>
      <c r="X95" s="24"/>
      <c r="Y95" s="293"/>
      <c r="Z95" s="293"/>
      <c r="AA95" s="293"/>
      <c r="AB95" s="293"/>
      <c r="AC95" s="293"/>
      <c r="AD95" s="293"/>
      <c r="AE95" s="293"/>
      <c r="AF95" s="293"/>
      <c r="AG95" s="293"/>
      <c r="AH95" s="41"/>
      <c r="AI95" s="41"/>
      <c r="AJ95" s="41"/>
      <c r="AK95" s="41"/>
      <c r="AL95" s="41"/>
      <c r="AM95" s="41"/>
      <c r="AN95" s="293"/>
      <c r="AO95" s="293"/>
      <c r="AP95" s="293"/>
      <c r="AQ95" s="293"/>
      <c r="AR95" s="293"/>
      <c r="AS95" s="293"/>
      <c r="AT95" s="293"/>
      <c r="AU95" s="293"/>
      <c r="AV95" s="293"/>
      <c r="AW95" s="293"/>
      <c r="AX95" s="293"/>
      <c r="AY95" s="293"/>
      <c r="AZ95" s="293"/>
      <c r="BA95" s="293"/>
      <c r="BB95" s="293"/>
      <c r="BC95" s="293"/>
      <c r="BD95" s="293"/>
      <c r="BE95" s="293"/>
      <c r="BF95" s="293"/>
    </row>
    <row r="96" spans="1:58" ht="13.5" customHeight="1">
      <c r="A96" s="294" t="str">
        <f t="shared" ref="A96:A103" si="11">A61</f>
        <v>P0</v>
      </c>
      <c r="B96" s="93"/>
      <c r="C96" s="93"/>
      <c r="D96" s="93"/>
      <c r="E96" s="93"/>
      <c r="F96" s="93"/>
      <c r="G96" s="93"/>
      <c r="H96" s="93"/>
      <c r="I96" s="93"/>
      <c r="J96" s="106"/>
      <c r="K96" s="106"/>
      <c r="L96" s="106"/>
      <c r="M96" s="106"/>
      <c r="N96" s="106"/>
      <c r="O96" s="106"/>
      <c r="P96" s="106"/>
      <c r="Q96" s="106"/>
      <c r="R96" s="106"/>
      <c r="T96" s="371"/>
      <c r="U96" s="371"/>
      <c r="V96" s="293"/>
      <c r="W96" s="12"/>
      <c r="X96" s="30"/>
      <c r="Y96" s="293"/>
      <c r="Z96" s="293"/>
      <c r="AA96" s="293"/>
      <c r="AB96" s="293"/>
      <c r="AC96" s="293"/>
      <c r="AD96" s="293"/>
      <c r="AE96" s="293"/>
      <c r="AF96" s="293"/>
      <c r="AG96" s="293"/>
      <c r="AH96" s="41"/>
      <c r="AI96" s="41"/>
      <c r="AJ96" s="41"/>
      <c r="AK96" s="41"/>
      <c r="AL96" s="41"/>
      <c r="AM96" s="41"/>
      <c r="AN96" s="293"/>
      <c r="AO96" s="293"/>
      <c r="AP96" s="293"/>
      <c r="AQ96" s="293"/>
      <c r="AR96" s="293"/>
      <c r="AS96" s="293"/>
      <c r="AT96" s="293"/>
      <c r="AU96" s="293"/>
      <c r="AV96" s="293"/>
      <c r="AW96" s="293"/>
      <c r="AX96" s="293"/>
      <c r="AY96" s="293"/>
      <c r="AZ96" s="293"/>
      <c r="BA96" s="293"/>
      <c r="BB96" s="293"/>
      <c r="BC96" s="293"/>
      <c r="BD96" s="293"/>
      <c r="BE96" s="293"/>
      <c r="BF96" s="293"/>
    </row>
    <row r="97" spans="1:260" ht="13.5" customHeight="1">
      <c r="A97" s="294" t="str">
        <f t="shared" si="11"/>
        <v>P1</v>
      </c>
      <c r="B97" s="93"/>
      <c r="C97" s="103">
        <f>SUMPRODUCT(($J$49:$J$58="P1")*($I$49:$I$58&lt;&gt;"")*($I$49:$I$58="WP1")*($H$49:$H$58="NO")*($O$49:$O$58))*10%</f>
        <v>0</v>
      </c>
      <c r="D97" s="103">
        <f>SUMPRODUCT(($J$49:$J$58="P1")*($I$49:$I$58&lt;&gt;"")*($I$49:$I$58="WP2")*($H$49:$H$58="NO")*($O$49:$O$58))*10%</f>
        <v>0</v>
      </c>
      <c r="E97" s="103">
        <f>SUMPRODUCT(($J$49:$J$58="P1")*($I$49:$I$58&lt;&gt;"")*($I$49:$I$58="WP3")*($H$49:$H$58="NO")*($O$49:$O$58))*10%</f>
        <v>0</v>
      </c>
      <c r="F97" s="103">
        <f>SUMPRODUCT(($J$49:$J$58="P1")*($I$49:$I$58&lt;&gt;"")*($I$49:$I$58="WP4")*($H$49:$H$58="NO")*($O$49:$O$58))*10%</f>
        <v>0</v>
      </c>
      <c r="G97" s="103">
        <f>SUMPRODUCT(($J$49:$J$58="P1")*($I$49:$I$58&lt;&gt;"")*($I$49:$I$58="WP5")*($H$49:$H$58="NO")*($O$49:$O$58))*10%</f>
        <v>0</v>
      </c>
      <c r="H97" s="103">
        <f>SUMPRODUCT(($J$49:$J$58="P1")*($I$49:$I$58&lt;&gt;"")*($I$49:$I$58="WP6")*($H$49:$H$58="NO")*($O$49:$O$58))*10%</f>
        <v>0</v>
      </c>
      <c r="I97" s="104">
        <f>SUM(C97:H97)</f>
        <v>0</v>
      </c>
      <c r="J97" s="106"/>
      <c r="K97" s="106"/>
      <c r="L97" s="106"/>
      <c r="M97" s="106"/>
      <c r="N97" s="106"/>
      <c r="O97" s="106"/>
      <c r="P97" s="106"/>
      <c r="Q97" s="106"/>
      <c r="R97" s="106"/>
      <c r="T97" s="370"/>
      <c r="U97" s="370"/>
      <c r="V97" s="293"/>
      <c r="W97" s="12"/>
      <c r="X97" s="30"/>
      <c r="Y97" s="293"/>
      <c r="Z97" s="293"/>
      <c r="AA97" s="293"/>
      <c r="AB97" s="293"/>
      <c r="AC97" s="293"/>
      <c r="AD97" s="293"/>
      <c r="AE97" s="293"/>
      <c r="AF97" s="293"/>
      <c r="AG97" s="293"/>
      <c r="AH97" s="41"/>
      <c r="AI97" s="41"/>
      <c r="AJ97" s="41"/>
      <c r="AK97" s="41"/>
      <c r="AL97" s="41"/>
      <c r="AM97" s="41"/>
      <c r="AN97" s="293"/>
      <c r="AO97" s="293"/>
      <c r="AP97" s="293"/>
      <c r="AQ97" s="293"/>
      <c r="AR97" s="293"/>
      <c r="AS97" s="293"/>
      <c r="AT97" s="293"/>
      <c r="AU97" s="293"/>
      <c r="AV97" s="293"/>
      <c r="AW97" s="293"/>
      <c r="AX97" s="293"/>
      <c r="AY97" s="293"/>
      <c r="AZ97" s="293"/>
      <c r="BA97" s="293"/>
      <c r="BB97" s="293"/>
      <c r="BC97" s="293"/>
      <c r="BD97" s="293"/>
      <c r="BE97" s="293"/>
      <c r="BF97" s="293"/>
    </row>
    <row r="98" spans="1:260" ht="13.5" customHeight="1">
      <c r="A98" s="294" t="str">
        <f t="shared" si="11"/>
        <v>P2</v>
      </c>
      <c r="B98" s="93"/>
      <c r="C98" s="103">
        <f>SUMPRODUCT(($J$49:$J$58="P2")*($I$49:$I$58&lt;&gt;"")*($I$49:$I$58="WP1")*($H$49:$H$58="NO")*($O$49:$O$58))*10%</f>
        <v>0</v>
      </c>
      <c r="D98" s="103">
        <f>SUMPRODUCT(($J$49:$J$58="P2")*($I$49:$I$58&lt;&gt;"")*($I$49:$I$58="WP2")*($H$49:$H$58="NO")*($O$49:$O$58))*10%</f>
        <v>0</v>
      </c>
      <c r="E98" s="103">
        <f>SUMPRODUCT(($J$49:$J$58="P2")*($I$49:$I$58&lt;&gt;"")*($I$49:$I$58="WP3")*($H$49:$H$58="NO")*($O$49:$O$58))*10%</f>
        <v>0</v>
      </c>
      <c r="F98" s="103">
        <f>SUMPRODUCT(($J$49:$J$58="P2")*($I$49:$I$58&lt;&gt;"")*($I$49:$I$58="WP4")*($H$49:$H$58="NO")*($O$49:$O$58))*10%</f>
        <v>0</v>
      </c>
      <c r="G98" s="103">
        <f>SUMPRODUCT(($J$49:$J$58="P2")*($I$49:$I$58&lt;&gt;"")*($I$49:$I$58="WP5")*($H$49:$H$58="NO")*($O$49:$O$58))*10%</f>
        <v>0</v>
      </c>
      <c r="H98" s="103">
        <f>SUMPRODUCT(($J$49:$J$58="P2")*($I$49:$I$58&lt;&gt;"")*($I$49:$I$58="WP6")*($H$49:$H$58="NO")*($O$49:$O$58))*10%</f>
        <v>0</v>
      </c>
      <c r="I98" s="104">
        <f>SUM(C98:H98)</f>
        <v>0</v>
      </c>
      <c r="J98" s="106"/>
      <c r="K98" s="106"/>
      <c r="L98" s="106"/>
      <c r="M98" s="106"/>
      <c r="N98" s="106"/>
      <c r="O98" s="106"/>
      <c r="P98" s="106"/>
      <c r="Q98" s="106"/>
      <c r="R98" s="106"/>
      <c r="T98" s="370"/>
      <c r="U98" s="370"/>
      <c r="V98" s="293"/>
      <c r="W98" s="12"/>
      <c r="X98" s="30"/>
      <c r="Y98" s="293"/>
      <c r="Z98" s="293"/>
      <c r="AA98" s="293"/>
      <c r="AB98" s="293"/>
      <c r="AC98" s="293"/>
      <c r="AD98" s="293"/>
      <c r="AE98" s="293"/>
      <c r="AF98" s="293"/>
      <c r="AG98" s="293"/>
      <c r="AH98" s="41"/>
      <c r="AI98" s="41"/>
      <c r="AJ98" s="41"/>
      <c r="AK98" s="41"/>
      <c r="AL98" s="41"/>
      <c r="AM98" s="41"/>
      <c r="AN98" s="293"/>
      <c r="AO98" s="293"/>
      <c r="AP98" s="293"/>
      <c r="AQ98" s="293"/>
      <c r="AR98" s="293"/>
      <c r="AS98" s="293"/>
      <c r="AT98" s="293"/>
      <c r="AU98" s="293"/>
      <c r="AV98" s="293"/>
      <c r="AW98" s="293"/>
      <c r="AX98" s="293"/>
      <c r="AY98" s="293"/>
      <c r="AZ98" s="293"/>
      <c r="BA98" s="293"/>
      <c r="BB98" s="293"/>
      <c r="BC98" s="293"/>
      <c r="BD98" s="293"/>
      <c r="BE98" s="293"/>
      <c r="BF98" s="293"/>
    </row>
    <row r="99" spans="1:260" ht="13.5" customHeight="1">
      <c r="A99" s="294" t="str">
        <f t="shared" si="11"/>
        <v>P3</v>
      </c>
      <c r="B99" s="93"/>
      <c r="C99" s="103">
        <f>SUMPRODUCT(($J$49:$J$58="P3")*($I$49:$I$58&lt;&gt;"")*($I$49:$I$58="WP1")*($H$49:$H$58="NO")*($O$49:$O$58))*10%</f>
        <v>0</v>
      </c>
      <c r="D99" s="103">
        <f>SUMPRODUCT(($J$49:$J$58="P3")*($I$49:$I$58&lt;&gt;"")*($I$49:$I$58="WP2")*($H$49:$H$58="NO")*($O$49:$O$58))*10%</f>
        <v>0</v>
      </c>
      <c r="E99" s="103">
        <f>SUMPRODUCT(($J$49:$J$58="P3")*($I$49:$I$58&lt;&gt;"")*($I$49:$I$58="WP3")*($H$49:$H$58="NO")*($O$49:$O$58))*10%</f>
        <v>0</v>
      </c>
      <c r="F99" s="103">
        <f>SUMPRODUCT(($J$49:$J$58="P3")*($I$49:$I$58&lt;&gt;"")*($I$49:$I$58="WP4")*($H$49:$H$58="NO")*($O$49:$O$58))*10%</f>
        <v>0</v>
      </c>
      <c r="G99" s="103">
        <f>SUMPRODUCT(($J$49:$J$58="P3")*($I$49:$I$58&lt;&gt;"")*($I$49:$I$58="WP5")*($H$49:$H$58="NO")*($O$49:$O$58))*10%</f>
        <v>0</v>
      </c>
      <c r="H99" s="103">
        <f>SUMPRODUCT(($J$49:$J$58="P3")*($I$49:$I$58&lt;&gt;"")*($I$49:$I$58="WP6")*($H$49:$H$58="NO")*($O$49:$O$58))*10%</f>
        <v>0</v>
      </c>
      <c r="I99" s="104">
        <f t="shared" ref="I99:I103" si="12">SUM(C99:H99)</f>
        <v>0</v>
      </c>
      <c r="J99" s="106"/>
      <c r="K99" s="106"/>
      <c r="L99" s="106"/>
      <c r="M99" s="106"/>
      <c r="N99" s="106"/>
      <c r="O99" s="106"/>
      <c r="P99" s="106"/>
      <c r="Q99" s="106"/>
      <c r="R99" s="106"/>
      <c r="T99" s="370"/>
      <c r="U99" s="370"/>
      <c r="V99" s="293"/>
      <c r="W99" s="12"/>
      <c r="X99" s="30"/>
      <c r="Y99" s="293"/>
      <c r="Z99" s="293"/>
      <c r="AA99" s="293"/>
      <c r="AB99" s="293"/>
      <c r="AC99" s="293"/>
      <c r="AD99" s="293"/>
      <c r="AE99" s="293"/>
      <c r="AF99" s="293"/>
      <c r="AG99" s="293"/>
      <c r="AH99" s="41"/>
      <c r="AI99" s="41"/>
      <c r="AJ99" s="41"/>
      <c r="AK99" s="41"/>
      <c r="AL99" s="41"/>
      <c r="AM99" s="41"/>
      <c r="AN99" s="293"/>
      <c r="AO99" s="293"/>
      <c r="AP99" s="293"/>
      <c r="AQ99" s="293"/>
      <c r="AR99" s="293"/>
      <c r="AS99" s="293"/>
      <c r="AT99" s="293"/>
      <c r="AU99" s="293"/>
      <c r="AV99" s="293"/>
      <c r="AW99" s="293"/>
      <c r="AX99" s="293"/>
      <c r="AY99" s="293"/>
      <c r="AZ99" s="293"/>
      <c r="BA99" s="293"/>
      <c r="BB99" s="293"/>
      <c r="BC99" s="293"/>
      <c r="BD99" s="293"/>
      <c r="BE99" s="293"/>
      <c r="BF99" s="293"/>
    </row>
    <row r="100" spans="1:260" ht="13.5" customHeight="1">
      <c r="A100" s="294" t="str">
        <f t="shared" si="11"/>
        <v>P4</v>
      </c>
      <c r="B100" s="93"/>
      <c r="C100" s="103">
        <f>SUMPRODUCT(($J$49:$J$58="P4")*($I$49:$I$58&lt;&gt;"")*($I$49:$I$58="WP1")*($H$49:$H$58="NO")*($O$49:$O$58))*10%</f>
        <v>0</v>
      </c>
      <c r="D100" s="103">
        <f>SUMPRODUCT(($J$49:$J$58="P4")*($I$49:$I$58&lt;&gt;"")*($I$49:$I$58="WP2")*($H$49:$H$58="NO")*($O$49:$O$58))*10%</f>
        <v>0</v>
      </c>
      <c r="E100" s="103">
        <f>SUMPRODUCT(($J$49:$J$58="P4")*($I$49:$I$58&lt;&gt;"")*($I$49:$I$58="WP3")*($H$49:$H$58="NO")*($O$49:$O$58))*10%</f>
        <v>0</v>
      </c>
      <c r="F100" s="103">
        <f>SUMPRODUCT(($J$49:$J$58="P4")*($I$49:$I$58&lt;&gt;"")*($I$49:$I$58="WP4")*($H$49:$H$58="NO")*($O$49:$O$58))*10%</f>
        <v>0</v>
      </c>
      <c r="G100" s="103">
        <f>SUMPRODUCT(($J$49:$J$58="P4")*($I$49:$I$58&lt;&gt;"")*($I$49:$I$58="WP5")*($H$49:$H$58="NO")*($O$49:$O$58))*10%</f>
        <v>0</v>
      </c>
      <c r="H100" s="103">
        <f>SUMPRODUCT(($J$49:$J$58="P4")*($I$49:$I$58&lt;&gt;"")*($I$49:$I$58="WP6")*($H$49:$H$58="NO")*($O$49:$O$58))*10%</f>
        <v>0</v>
      </c>
      <c r="I100" s="104">
        <f t="shared" si="12"/>
        <v>0</v>
      </c>
      <c r="J100" s="106"/>
      <c r="K100" s="106"/>
      <c r="L100" s="106"/>
      <c r="M100" s="106"/>
      <c r="N100" s="106"/>
      <c r="O100" s="106"/>
      <c r="P100" s="106"/>
      <c r="Q100" s="106"/>
      <c r="R100" s="106"/>
      <c r="T100" s="370"/>
      <c r="U100" s="370"/>
      <c r="V100" s="293"/>
      <c r="W100" s="12"/>
      <c r="X100" s="30"/>
      <c r="Y100" s="293"/>
      <c r="Z100" s="293"/>
      <c r="AA100" s="293"/>
      <c r="AB100" s="293"/>
      <c r="AC100" s="293"/>
      <c r="AD100" s="293"/>
      <c r="AE100" s="293"/>
      <c r="AF100" s="293"/>
      <c r="AG100" s="293"/>
      <c r="AH100" s="41"/>
      <c r="AI100" s="41"/>
      <c r="AJ100" s="41"/>
      <c r="AK100" s="41"/>
      <c r="AL100" s="41"/>
      <c r="AM100" s="41"/>
      <c r="AN100" s="293"/>
      <c r="AO100" s="293"/>
      <c r="AP100" s="293"/>
      <c r="AQ100" s="293"/>
      <c r="AR100" s="293"/>
      <c r="AS100" s="293"/>
      <c r="AT100" s="293"/>
      <c r="AU100" s="293"/>
      <c r="AV100" s="293"/>
      <c r="AW100" s="293"/>
      <c r="AX100" s="293"/>
      <c r="AY100" s="293"/>
      <c r="AZ100" s="293"/>
      <c r="BA100" s="293"/>
      <c r="BB100" s="293"/>
      <c r="BC100" s="293"/>
      <c r="BD100" s="293"/>
      <c r="BE100" s="293"/>
      <c r="BF100" s="293"/>
    </row>
    <row r="101" spans="1:260" ht="13.5" customHeight="1">
      <c r="A101" s="294" t="str">
        <f t="shared" si="11"/>
        <v>P5</v>
      </c>
      <c r="B101" s="93"/>
      <c r="C101" s="103">
        <f>SUMPRODUCT(($J$49:$J$58="P5")*($I$49:$I$58&lt;&gt;"")*($I$49:$I$58="WP1")*($H$49:$H$58="NO")*($O$49:$O$58))*10%</f>
        <v>0</v>
      </c>
      <c r="D101" s="103">
        <f>SUMPRODUCT(($J$49:$J$58="P5")*($I$49:$I$58&lt;&gt;"")*($I$49:$I$58="WP2")*($H$49:$H$58="NO")*($O$49:$O$58))*10%</f>
        <v>0</v>
      </c>
      <c r="E101" s="103">
        <f>SUMPRODUCT(($J$49:$J$58="P5")*($I$49:$I$58&lt;&gt;"")*($I$49:$I$58="WP3")*($H$49:$H$58="NO")*($O$49:$O$58))*10%</f>
        <v>0</v>
      </c>
      <c r="F101" s="103">
        <f>SUMPRODUCT(($J$49:$J$58="P5")*($I$49:$I$58&lt;&gt;"")*($I$49:$I$58="WP4")*($H$49:$H$58="NO")*($O$49:$O$58))*10%</f>
        <v>0</v>
      </c>
      <c r="G101" s="103">
        <f>SUMPRODUCT(($J$49:$J$58="P5")*($I$49:$I$58&lt;&gt;"")*($I$49:$I$58="WP5")*($H$49:$H$58="NO")*($O$49:$O$58))*10%</f>
        <v>0</v>
      </c>
      <c r="H101" s="103">
        <f>SUMPRODUCT(($J$49:$J$58="P5")*($I$49:$I$58&lt;&gt;"")*($I$49:$I$58="WP6")*($H$49:$H$58="NO")*($O$49:$O$58))*10%</f>
        <v>0</v>
      </c>
      <c r="I101" s="104">
        <f t="shared" si="12"/>
        <v>0</v>
      </c>
      <c r="J101" s="106"/>
      <c r="K101" s="106"/>
      <c r="L101" s="106"/>
      <c r="M101" s="106"/>
      <c r="N101" s="106"/>
      <c r="O101" s="106"/>
      <c r="P101" s="106"/>
      <c r="Q101" s="106"/>
      <c r="R101" s="106"/>
      <c r="T101" s="370"/>
      <c r="U101" s="370"/>
      <c r="V101" s="293"/>
      <c r="W101" s="12"/>
      <c r="X101" s="30"/>
      <c r="Y101" s="293"/>
      <c r="Z101" s="293"/>
      <c r="AA101" s="293"/>
      <c r="AB101" s="293"/>
      <c r="AC101" s="293"/>
      <c r="AD101" s="293"/>
      <c r="AE101" s="293"/>
      <c r="AF101" s="293"/>
      <c r="AG101" s="293"/>
      <c r="AH101" s="41"/>
      <c r="AI101" s="41"/>
      <c r="AJ101" s="41"/>
      <c r="AK101" s="41"/>
      <c r="AL101" s="41"/>
      <c r="AM101" s="41"/>
      <c r="AN101" s="293"/>
      <c r="AO101" s="293"/>
      <c r="AP101" s="293"/>
      <c r="AQ101" s="293"/>
      <c r="AR101" s="293"/>
      <c r="AS101" s="293"/>
      <c r="AT101" s="293"/>
      <c r="AU101" s="293"/>
      <c r="AV101" s="293"/>
      <c r="AW101" s="293"/>
      <c r="AX101" s="293"/>
      <c r="AY101" s="293"/>
      <c r="AZ101" s="293"/>
      <c r="BA101" s="293"/>
      <c r="BB101" s="293"/>
      <c r="BC101" s="293"/>
      <c r="BD101" s="293"/>
      <c r="BE101" s="293"/>
      <c r="BF101" s="293"/>
    </row>
    <row r="102" spans="1:260" ht="13.5" customHeight="1">
      <c r="A102" s="294" t="str">
        <f t="shared" si="11"/>
        <v>P6</v>
      </c>
      <c r="B102" s="93"/>
      <c r="C102" s="103">
        <f>SUMPRODUCT(($J$49:$J$58="P6")*($I$49:$I$58&lt;&gt;"")*($I$49:$I$58="WP1")*($H$49:$H$58="NO")*($O$49:$O$58))*10%</f>
        <v>0</v>
      </c>
      <c r="D102" s="103">
        <f>SUMPRODUCT(($J$49:$J$58="P6")*($I$49:$I$58&lt;&gt;"")*($I$49:$I$58="WP2")*($H$49:$H$58="NO")*($O$49:$O$58))*10%</f>
        <v>0</v>
      </c>
      <c r="E102" s="103">
        <f>SUMPRODUCT(($J$49:$J$58="P6")*($I$49:$I$58&lt;&gt;"")*($I$49:$I$58="WP3")*($H$49:$H$58="NO")*($O$49:$O$58))*10%</f>
        <v>0</v>
      </c>
      <c r="F102" s="103">
        <f>SUMPRODUCT(($J$49:$J$58="P6")*($I$49:$I$58&lt;&gt;"")*($I$49:$I$58="WP4")*($H$49:$H$58="NO")*($O$49:$O$58))*10%</f>
        <v>0</v>
      </c>
      <c r="G102" s="103">
        <f>SUMPRODUCT(($J$49:$J$58="P6")*($I$49:$I$58&lt;&gt;"")*($I$49:$I$58="WP5")*($H$49:$H$58="NO")*($O$49:$O$58))*10%</f>
        <v>0</v>
      </c>
      <c r="H102" s="103">
        <f>SUMPRODUCT(($J$49:$J$58="P6")*($I$49:$I$58&lt;&gt;"")*($I$49:$I$58="WP6")*($H$49:$H$58="NO")*($O$49:$O$58))*10%</f>
        <v>0</v>
      </c>
      <c r="I102" s="104">
        <f t="shared" si="12"/>
        <v>0</v>
      </c>
      <c r="J102" s="106"/>
      <c r="K102" s="106"/>
      <c r="L102" s="106"/>
      <c r="M102" s="106"/>
      <c r="N102" s="106"/>
      <c r="O102" s="106"/>
      <c r="P102" s="106"/>
      <c r="Q102" s="106"/>
      <c r="R102" s="106"/>
      <c r="T102" s="370"/>
      <c r="U102" s="370"/>
      <c r="V102" s="293"/>
      <c r="W102" s="12"/>
      <c r="X102" s="30"/>
      <c r="Y102" s="293"/>
      <c r="Z102" s="293"/>
      <c r="AA102" s="293"/>
      <c r="AB102" s="293"/>
      <c r="AC102" s="293"/>
      <c r="AD102" s="293"/>
      <c r="AE102" s="293"/>
      <c r="AF102" s="293"/>
      <c r="AG102" s="293"/>
      <c r="AH102" s="41"/>
      <c r="AI102" s="41"/>
      <c r="AJ102" s="41"/>
      <c r="AK102" s="41"/>
      <c r="AL102" s="41"/>
      <c r="AM102" s="41"/>
      <c r="AN102" s="293"/>
      <c r="AO102" s="293"/>
      <c r="AP102" s="293"/>
      <c r="AQ102" s="293"/>
      <c r="AR102" s="293"/>
      <c r="AS102" s="293"/>
      <c r="AT102" s="293"/>
      <c r="AU102" s="293"/>
      <c r="AV102" s="293"/>
      <c r="AW102" s="293"/>
      <c r="AX102" s="293"/>
      <c r="AY102" s="293"/>
      <c r="AZ102" s="293"/>
      <c r="BA102" s="293"/>
      <c r="BB102" s="293"/>
      <c r="BC102" s="293"/>
      <c r="BD102" s="293"/>
      <c r="BE102" s="293"/>
      <c r="BF102" s="293"/>
    </row>
    <row r="103" spans="1:260" ht="13.5" customHeight="1">
      <c r="A103" s="294" t="str">
        <f t="shared" si="11"/>
        <v>P7</v>
      </c>
      <c r="B103" s="93"/>
      <c r="C103" s="103">
        <f>SUMPRODUCT(($J$49:$J$58="P7")*($I$49:$I$58&lt;&gt;"")*($I$49:$I$58="WP1")*($H$49:$H$58="NO")*($O$49:$O$58))*10%</f>
        <v>0</v>
      </c>
      <c r="D103" s="103">
        <f>SUMPRODUCT(($J$49:$J$58="P7")*($I$49:$I$58&lt;&gt;"")*($I$49:$I$58="WP2")*($H$49:$H$58="NO")*($O$49:$O$58))*10%</f>
        <v>0</v>
      </c>
      <c r="E103" s="103">
        <f>SUMPRODUCT(($J$49:$J$58="P7")*($I$49:$I$58&lt;&gt;"")*($I$49:$I$58="WP3")*($H$49:$H$58="NO")*($O$49:$O$58))*10%</f>
        <v>0</v>
      </c>
      <c r="F103" s="103">
        <f>SUMPRODUCT(($J$49:$J$58="P7")*($I$49:$I$58&lt;&gt;"")*($I$49:$I$58="WP4")*($H$49:$H$58="NO")*($O$49:$O$58))*10%</f>
        <v>0</v>
      </c>
      <c r="G103" s="103">
        <f>SUMPRODUCT(($J$49:$J$58="P7")*($I$49:$I$58&lt;&gt;"")*($I$49:$I$58="WP5")*($H$49:$H$58="NO")*($O$49:$O$58))*10%</f>
        <v>0</v>
      </c>
      <c r="H103" s="103">
        <f>SUMPRODUCT(($J$49:$J$58="P7")*($I$49:$I$58&lt;&gt;"")*($I$49:$I$58="WP6")*($H$49:$H$58="NO")*($O$49:$O$58))*10%</f>
        <v>0</v>
      </c>
      <c r="I103" s="104">
        <f t="shared" si="12"/>
        <v>0</v>
      </c>
      <c r="J103" s="106"/>
      <c r="K103" s="106"/>
      <c r="L103" s="106"/>
      <c r="M103" s="106"/>
      <c r="N103" s="106"/>
      <c r="O103" s="106"/>
      <c r="P103" s="106"/>
      <c r="Q103" s="106"/>
      <c r="R103" s="106"/>
      <c r="T103" s="370"/>
      <c r="U103" s="370"/>
      <c r="V103" s="293"/>
      <c r="W103" s="12"/>
      <c r="X103" s="30"/>
      <c r="Y103" s="293"/>
      <c r="Z103" s="293"/>
      <c r="AA103" s="293"/>
      <c r="AB103" s="293"/>
      <c r="AC103" s="293"/>
      <c r="AD103" s="293"/>
      <c r="AE103" s="293"/>
      <c r="AF103" s="293"/>
      <c r="AG103" s="293"/>
      <c r="AH103" s="41"/>
      <c r="AI103" s="41"/>
      <c r="AJ103" s="41"/>
      <c r="AK103" s="41"/>
      <c r="AL103" s="41"/>
      <c r="AM103" s="41"/>
      <c r="AN103" s="293"/>
      <c r="AO103" s="293"/>
      <c r="AP103" s="293"/>
      <c r="AQ103" s="293"/>
      <c r="AR103" s="293"/>
      <c r="AS103" s="293"/>
      <c r="AT103" s="293"/>
      <c r="AU103" s="293"/>
      <c r="AV103" s="293"/>
      <c r="AW103" s="293"/>
      <c r="AX103" s="293"/>
      <c r="AY103" s="293"/>
      <c r="AZ103" s="293"/>
      <c r="BA103" s="293"/>
      <c r="BB103" s="293"/>
      <c r="BC103" s="293"/>
      <c r="BD103" s="293"/>
      <c r="BE103" s="293"/>
      <c r="BF103" s="293"/>
    </row>
    <row r="104" spans="1:260" ht="23.25" customHeight="1">
      <c r="A104" s="65" t="s">
        <v>33</v>
      </c>
      <c r="B104" s="94"/>
      <c r="C104" s="66">
        <f t="shared" ref="C104:H104" si="13">SUM((C69+C90)-C71)*10%</f>
        <v>0</v>
      </c>
      <c r="D104" s="66">
        <f t="shared" si="13"/>
        <v>0</v>
      </c>
      <c r="E104" s="66">
        <f t="shared" si="13"/>
        <v>0</v>
      </c>
      <c r="F104" s="66">
        <f t="shared" si="13"/>
        <v>0</v>
      </c>
      <c r="G104" s="66">
        <f t="shared" si="13"/>
        <v>0</v>
      </c>
      <c r="H104" s="66">
        <f t="shared" si="13"/>
        <v>0</v>
      </c>
      <c r="I104" s="66">
        <f>SUM(I$97:I$103)</f>
        <v>0</v>
      </c>
      <c r="J104" s="106"/>
      <c r="K104" s="106"/>
      <c r="L104" s="106"/>
      <c r="M104" s="106"/>
      <c r="N104" s="106"/>
      <c r="O104" s="106"/>
      <c r="P104" s="106"/>
      <c r="Q104" s="106"/>
      <c r="R104" s="106"/>
      <c r="T104" s="370"/>
      <c r="U104" s="370"/>
      <c r="V104" s="293"/>
      <c r="W104" s="12"/>
      <c r="X104" s="30"/>
      <c r="Y104" s="293"/>
      <c r="Z104" s="293"/>
      <c r="AA104" s="293"/>
      <c r="AB104" s="293"/>
      <c r="AC104" s="293"/>
      <c r="AD104" s="293"/>
      <c r="AE104" s="293"/>
      <c r="AF104" s="293"/>
      <c r="AG104" s="293"/>
      <c r="AH104" s="41"/>
      <c r="AI104" s="41"/>
      <c r="AJ104" s="41"/>
      <c r="AK104" s="41"/>
      <c r="AL104" s="41"/>
      <c r="AM104" s="41"/>
      <c r="AN104" s="293"/>
      <c r="AO104" s="293"/>
      <c r="AP104" s="293"/>
      <c r="AQ104" s="293"/>
      <c r="AR104" s="293"/>
      <c r="AS104" s="293"/>
      <c r="AT104" s="293"/>
      <c r="AU104" s="293"/>
      <c r="AV104" s="293"/>
      <c r="AW104" s="293"/>
      <c r="AX104" s="293"/>
      <c r="AY104" s="293"/>
      <c r="AZ104" s="293"/>
      <c r="BA104" s="293"/>
      <c r="BB104" s="293"/>
      <c r="BC104" s="293"/>
      <c r="BD104" s="293"/>
      <c r="BE104" s="293"/>
      <c r="BF104" s="293"/>
    </row>
    <row r="105" spans="1:260" ht="21.75" customHeight="1">
      <c r="A105" s="65" t="s">
        <v>54</v>
      </c>
      <c r="B105" s="94"/>
      <c r="C105" s="91"/>
      <c r="D105" s="91"/>
      <c r="E105" s="91"/>
      <c r="F105" s="91"/>
      <c r="G105" s="91"/>
      <c r="H105" s="91"/>
      <c r="I105" s="66">
        <f>SUM(C105:H105)</f>
        <v>0</v>
      </c>
      <c r="J105" s="106"/>
      <c r="K105" s="106"/>
      <c r="L105" s="106"/>
      <c r="M105" s="106"/>
      <c r="N105" s="106"/>
      <c r="O105" s="106"/>
      <c r="P105" s="106"/>
      <c r="Q105" s="106"/>
      <c r="R105" s="106"/>
      <c r="S105" s="293"/>
      <c r="T105" s="293"/>
      <c r="U105" s="293"/>
      <c r="V105" s="293"/>
      <c r="W105" s="293"/>
      <c r="X105" s="293"/>
      <c r="Y105" s="293"/>
      <c r="Z105" s="293"/>
      <c r="AA105" s="293"/>
      <c r="AB105" s="293"/>
      <c r="AC105" s="293"/>
      <c r="AD105" s="293"/>
      <c r="AE105" s="293"/>
      <c r="AF105" s="293"/>
      <c r="AG105" s="293"/>
      <c r="AH105" s="41"/>
      <c r="AI105" s="41"/>
      <c r="AJ105" s="41"/>
      <c r="AK105" s="41"/>
      <c r="AL105" s="41"/>
      <c r="AM105" s="41"/>
      <c r="AN105" s="293"/>
      <c r="AO105" s="293"/>
      <c r="AP105" s="293"/>
      <c r="AQ105" s="293"/>
      <c r="AR105" s="293"/>
      <c r="AS105" s="293"/>
      <c r="AT105" s="293"/>
      <c r="AU105" s="293"/>
      <c r="AV105" s="293"/>
      <c r="AW105" s="293"/>
      <c r="AX105" s="293"/>
      <c r="AY105" s="293"/>
      <c r="AZ105" s="293"/>
      <c r="BA105" s="293"/>
      <c r="BB105" s="293"/>
      <c r="BC105" s="293"/>
      <c r="BD105" s="293"/>
      <c r="BE105" s="293"/>
      <c r="BF105" s="293"/>
    </row>
    <row r="106" spans="1:260" s="12" customFormat="1" ht="16.5" customHeight="1">
      <c r="A106" s="23"/>
      <c r="B106" s="23"/>
      <c r="C106" s="23"/>
      <c r="D106" s="23"/>
      <c r="E106" s="23"/>
      <c r="F106" s="23"/>
      <c r="G106" s="23"/>
      <c r="H106" s="23"/>
      <c r="I106" s="23"/>
      <c r="J106" s="23"/>
      <c r="K106" s="23"/>
      <c r="L106" s="23"/>
      <c r="M106" s="23"/>
      <c r="N106" s="23"/>
      <c r="O106" s="23"/>
      <c r="P106" s="23"/>
      <c r="Q106" s="23"/>
      <c r="R106" s="23"/>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row>
    <row r="107" spans="1:260" s="12" customFormat="1" ht="16.5" customHeight="1">
      <c r="A107" s="14"/>
      <c r="B107" s="14"/>
      <c r="C107" s="14"/>
      <c r="D107" s="14"/>
      <c r="E107" s="14"/>
      <c r="F107" s="14"/>
      <c r="G107" s="14"/>
      <c r="H107" s="14"/>
      <c r="I107" s="14"/>
      <c r="J107" s="14"/>
      <c r="K107" s="14"/>
      <c r="L107" s="14"/>
      <c r="M107" s="14"/>
      <c r="N107" s="14"/>
      <c r="O107" s="14"/>
      <c r="P107" s="14"/>
      <c r="Q107" s="14"/>
      <c r="R107" s="14"/>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c r="AS107" s="293"/>
      <c r="AT107" s="293"/>
      <c r="AU107" s="293"/>
      <c r="AV107" s="293"/>
      <c r="AW107" s="293"/>
      <c r="AX107" s="293"/>
      <c r="AY107" s="293"/>
      <c r="AZ107" s="293"/>
      <c r="BA107" s="293"/>
      <c r="BB107" s="293"/>
      <c r="BC107" s="293"/>
      <c r="BD107" s="293"/>
      <c r="BE107" s="293"/>
      <c r="BF107" s="293"/>
    </row>
    <row r="108" spans="1:260" ht="15" customHeight="1">
      <c r="A108" s="95" t="s">
        <v>143</v>
      </c>
      <c r="B108" s="21"/>
      <c r="C108" s="21"/>
      <c r="D108" s="21"/>
      <c r="E108" s="21"/>
      <c r="F108" s="21"/>
      <c r="G108" s="21"/>
      <c r="H108" s="21"/>
      <c r="I108" s="21"/>
      <c r="J108" s="21"/>
      <c r="K108" s="21"/>
      <c r="L108" s="21"/>
      <c r="M108" s="21"/>
      <c r="N108" s="21"/>
      <c r="O108" s="1"/>
      <c r="P108" s="1"/>
      <c r="Q108" s="1"/>
      <c r="R108" s="1"/>
    </row>
    <row r="109" spans="1:260" s="12" customFormat="1" ht="6.75" customHeight="1">
      <c r="A109" s="14"/>
      <c r="B109" s="14"/>
      <c r="C109" s="14"/>
      <c r="D109" s="14"/>
      <c r="E109" s="14"/>
      <c r="F109" s="14"/>
      <c r="G109" s="14"/>
      <c r="H109" s="14"/>
      <c r="I109" s="14"/>
      <c r="J109" s="14"/>
      <c r="K109" s="14"/>
      <c r="L109" s="14"/>
      <c r="M109" s="14"/>
      <c r="N109" s="14"/>
      <c r="O109" s="14"/>
      <c r="P109" s="14"/>
      <c r="Q109" s="14"/>
      <c r="R109" s="14"/>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3"/>
      <c r="AV109" s="293"/>
      <c r="AW109" s="293"/>
      <c r="AX109" s="293"/>
      <c r="AY109" s="293"/>
      <c r="AZ109" s="293"/>
      <c r="BA109" s="293"/>
      <c r="BB109" s="293"/>
      <c r="BC109" s="293"/>
      <c r="BD109" s="293"/>
      <c r="BE109" s="293"/>
      <c r="BF109" s="293"/>
    </row>
    <row r="110" spans="1:260" s="39" customFormat="1" ht="104.25" customHeight="1">
      <c r="A110" s="372" t="s">
        <v>214</v>
      </c>
      <c r="B110" s="372"/>
      <c r="C110" s="372"/>
      <c r="D110" s="372"/>
      <c r="E110" s="372"/>
      <c r="F110" s="372"/>
      <c r="G110" s="372"/>
      <c r="H110" s="372"/>
      <c r="I110" s="372"/>
      <c r="J110" s="372"/>
      <c r="K110" s="372"/>
      <c r="L110" s="372"/>
      <c r="M110" s="372"/>
      <c r="N110" s="372"/>
      <c r="O110" s="372"/>
      <c r="P110" s="106"/>
      <c r="Q110" s="298"/>
      <c r="R110" s="298"/>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IZ110" s="2"/>
    </row>
    <row r="111" spans="1:260" ht="23.25" customHeight="1">
      <c r="A111" s="375" t="s">
        <v>78</v>
      </c>
      <c r="B111" s="376" t="s">
        <v>28</v>
      </c>
      <c r="C111" s="376"/>
      <c r="D111" s="376"/>
      <c r="E111" s="376"/>
      <c r="F111" s="376"/>
      <c r="G111" s="377" t="s">
        <v>122</v>
      </c>
      <c r="H111" s="363" t="s">
        <v>139</v>
      </c>
      <c r="I111" s="363"/>
      <c r="J111" s="363"/>
      <c r="K111" s="363"/>
      <c r="L111" s="363"/>
      <c r="M111" s="363"/>
      <c r="N111" s="363"/>
      <c r="O111" s="363"/>
      <c r="P111" s="106"/>
      <c r="Q111" s="106"/>
      <c r="R111" s="114"/>
      <c r="T111" s="24"/>
      <c r="U111" s="24"/>
      <c r="V111" s="360"/>
      <c r="W111" s="360"/>
      <c r="X111" s="360"/>
      <c r="Y111" s="360"/>
      <c r="Z111" s="360"/>
      <c r="AA111" s="360"/>
      <c r="AB111" s="360"/>
      <c r="AC111" s="360"/>
      <c r="AD111" s="360"/>
      <c r="AE111" s="360"/>
      <c r="AF111" s="360"/>
      <c r="AG111" s="360"/>
      <c r="AH111" s="360"/>
      <c r="AI111" s="360"/>
      <c r="AJ111" s="360"/>
      <c r="AK111" s="360"/>
      <c r="AL111" s="360"/>
      <c r="AM111" s="360"/>
      <c r="AN111" s="360"/>
      <c r="AO111" s="360"/>
      <c r="AP111" s="360"/>
      <c r="AQ111" s="360"/>
      <c r="AR111" s="360"/>
      <c r="AS111" s="360"/>
      <c r="AT111" s="360"/>
      <c r="AU111" s="360"/>
      <c r="AV111" s="360"/>
      <c r="AW111" s="360"/>
      <c r="AX111" s="360"/>
      <c r="AY111" s="360"/>
      <c r="AZ111" s="360"/>
      <c r="BA111" s="360"/>
      <c r="BB111" s="360"/>
      <c r="BC111" s="360"/>
      <c r="BD111" s="360"/>
      <c r="BE111" s="360"/>
      <c r="BF111" s="360"/>
    </row>
    <row r="112" spans="1:260" ht="78" customHeight="1">
      <c r="A112" s="375"/>
      <c r="B112" s="376"/>
      <c r="C112" s="376"/>
      <c r="D112" s="376"/>
      <c r="E112" s="376"/>
      <c r="F112" s="376"/>
      <c r="G112" s="378"/>
      <c r="H112" s="297" t="s">
        <v>156</v>
      </c>
      <c r="I112" s="302" t="s">
        <v>123</v>
      </c>
      <c r="J112" s="295" t="s">
        <v>140</v>
      </c>
      <c r="K112" s="295" t="s">
        <v>32</v>
      </c>
      <c r="L112" s="302" t="s">
        <v>134</v>
      </c>
      <c r="M112" s="302" t="s">
        <v>135</v>
      </c>
      <c r="N112" s="302" t="s">
        <v>136</v>
      </c>
      <c r="O112" s="294" t="s">
        <v>126</v>
      </c>
      <c r="P112" s="106"/>
      <c r="Q112" s="106"/>
      <c r="R112" s="115"/>
      <c r="S112" s="293"/>
      <c r="V112" s="293"/>
      <c r="W112" s="25"/>
      <c r="X112" s="25"/>
      <c r="Y112" s="25"/>
      <c r="Z112" s="293"/>
      <c r="AA112" s="25"/>
      <c r="AB112" s="25"/>
      <c r="AC112" s="25"/>
      <c r="AD112" s="293"/>
      <c r="AE112" s="25"/>
      <c r="AF112" s="25"/>
      <c r="AG112" s="25"/>
      <c r="AH112" s="293"/>
      <c r="AI112" s="25"/>
      <c r="AJ112" s="25"/>
      <c r="AK112" s="25"/>
      <c r="AL112" s="293"/>
      <c r="AM112" s="25"/>
      <c r="AN112" s="25"/>
      <c r="AO112" s="25"/>
      <c r="AP112" s="293"/>
      <c r="AQ112" s="25"/>
      <c r="AR112" s="25"/>
      <c r="AS112" s="25"/>
      <c r="AT112" s="293"/>
      <c r="AU112" s="25"/>
      <c r="AV112" s="25"/>
      <c r="AW112" s="25"/>
      <c r="AX112" s="293"/>
      <c r="AY112" s="25"/>
      <c r="AZ112" s="25"/>
      <c r="BA112" s="25"/>
      <c r="BB112" s="293"/>
      <c r="BC112" s="25"/>
      <c r="BD112" s="25"/>
      <c r="BE112" s="25"/>
      <c r="BF112" s="360"/>
    </row>
    <row r="113" spans="1:58" ht="15" customHeight="1">
      <c r="A113" s="361"/>
      <c r="B113" s="359"/>
      <c r="C113" s="359"/>
      <c r="D113" s="359"/>
      <c r="E113" s="359"/>
      <c r="F113" s="359"/>
      <c r="G113" s="305"/>
      <c r="H113" s="305"/>
      <c r="I113" s="305"/>
      <c r="J113" s="305"/>
      <c r="K113" s="305"/>
      <c r="L113" s="305"/>
      <c r="M113" s="305"/>
      <c r="N113" s="321"/>
      <c r="O113" s="285">
        <f t="shared" ref="O113:O122" si="14">M113*N113</f>
        <v>0</v>
      </c>
      <c r="P113" s="106"/>
      <c r="Q113" s="106"/>
      <c r="R113" s="116"/>
      <c r="S113" s="42"/>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row>
    <row r="114" spans="1:58" ht="12.75" customHeight="1">
      <c r="A114" s="361"/>
      <c r="B114" s="359"/>
      <c r="C114" s="359"/>
      <c r="D114" s="359"/>
      <c r="E114" s="359"/>
      <c r="F114" s="359"/>
      <c r="G114" s="305"/>
      <c r="H114" s="305"/>
      <c r="I114" s="305"/>
      <c r="J114" s="305"/>
      <c r="K114" s="305"/>
      <c r="L114" s="305"/>
      <c r="M114" s="305"/>
      <c r="N114" s="321"/>
      <c r="O114" s="286">
        <f t="shared" si="14"/>
        <v>0</v>
      </c>
      <c r="P114" s="106"/>
      <c r="Q114" s="106"/>
      <c r="R114" s="116"/>
      <c r="S114" s="42"/>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row>
    <row r="115" spans="1:58" ht="15" customHeight="1">
      <c r="A115" s="361"/>
      <c r="B115" s="359"/>
      <c r="C115" s="359"/>
      <c r="D115" s="359"/>
      <c r="E115" s="359"/>
      <c r="F115" s="359"/>
      <c r="G115" s="305"/>
      <c r="H115" s="305"/>
      <c r="I115" s="305"/>
      <c r="J115" s="305"/>
      <c r="K115" s="305"/>
      <c r="L115" s="305"/>
      <c r="M115" s="305"/>
      <c r="N115" s="306"/>
      <c r="O115" s="286">
        <f t="shared" si="14"/>
        <v>0</v>
      </c>
      <c r="P115" s="106"/>
      <c r="Q115" s="106"/>
      <c r="R115" s="116"/>
      <c r="S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row>
    <row r="116" spans="1:58" ht="15" customHeight="1">
      <c r="A116" s="361"/>
      <c r="B116" s="359"/>
      <c r="C116" s="359"/>
      <c r="D116" s="359"/>
      <c r="E116" s="359"/>
      <c r="F116" s="359"/>
      <c r="G116" s="305"/>
      <c r="H116" s="305"/>
      <c r="I116" s="305"/>
      <c r="J116" s="305"/>
      <c r="K116" s="305"/>
      <c r="L116" s="305"/>
      <c r="M116" s="305"/>
      <c r="N116" s="306"/>
      <c r="O116" s="286">
        <f t="shared" si="14"/>
        <v>0</v>
      </c>
      <c r="P116" s="106"/>
      <c r="Q116" s="106"/>
      <c r="R116" s="116"/>
      <c r="S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row>
    <row r="117" spans="1:58" ht="15" customHeight="1">
      <c r="A117" s="361"/>
      <c r="B117" s="359"/>
      <c r="C117" s="359"/>
      <c r="D117" s="359"/>
      <c r="E117" s="359"/>
      <c r="F117" s="359"/>
      <c r="G117" s="305"/>
      <c r="H117" s="305"/>
      <c r="I117" s="305"/>
      <c r="J117" s="305"/>
      <c r="K117" s="305"/>
      <c r="L117" s="305"/>
      <c r="M117" s="305"/>
      <c r="N117" s="306"/>
      <c r="O117" s="286">
        <f t="shared" si="14"/>
        <v>0</v>
      </c>
      <c r="P117" s="106"/>
      <c r="Q117" s="106"/>
      <c r="R117" s="116"/>
      <c r="S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row>
    <row r="118" spans="1:58" ht="15" customHeight="1">
      <c r="A118" s="361"/>
      <c r="B118" s="359"/>
      <c r="C118" s="359"/>
      <c r="D118" s="359"/>
      <c r="E118" s="359"/>
      <c r="F118" s="359"/>
      <c r="G118" s="305"/>
      <c r="H118" s="305"/>
      <c r="I118" s="305"/>
      <c r="J118" s="305"/>
      <c r="K118" s="305"/>
      <c r="L118" s="305"/>
      <c r="M118" s="305"/>
      <c r="N118" s="306"/>
      <c r="O118" s="286">
        <f t="shared" si="14"/>
        <v>0</v>
      </c>
      <c r="P118" s="106"/>
      <c r="Q118" s="106"/>
      <c r="R118" s="116"/>
      <c r="S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row>
    <row r="119" spans="1:58" ht="15" customHeight="1">
      <c r="A119" s="361"/>
      <c r="B119" s="359"/>
      <c r="C119" s="359"/>
      <c r="D119" s="359"/>
      <c r="E119" s="359"/>
      <c r="F119" s="359"/>
      <c r="G119" s="305"/>
      <c r="H119" s="305"/>
      <c r="I119" s="305"/>
      <c r="J119" s="305"/>
      <c r="K119" s="305"/>
      <c r="L119" s="305"/>
      <c r="M119" s="305"/>
      <c r="N119" s="306"/>
      <c r="O119" s="286">
        <f t="shared" si="14"/>
        <v>0</v>
      </c>
      <c r="P119" s="106"/>
      <c r="Q119" s="106"/>
      <c r="R119" s="116"/>
      <c r="S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row>
    <row r="120" spans="1:58" ht="15" customHeight="1">
      <c r="A120" s="361"/>
      <c r="B120" s="359"/>
      <c r="C120" s="359"/>
      <c r="D120" s="359"/>
      <c r="E120" s="359"/>
      <c r="F120" s="359"/>
      <c r="G120" s="305"/>
      <c r="H120" s="305"/>
      <c r="I120" s="305"/>
      <c r="J120" s="305"/>
      <c r="K120" s="305"/>
      <c r="L120" s="305"/>
      <c r="M120" s="305"/>
      <c r="N120" s="306"/>
      <c r="O120" s="286">
        <f t="shared" si="14"/>
        <v>0</v>
      </c>
      <c r="P120" s="106"/>
      <c r="Q120" s="106"/>
      <c r="R120" s="116"/>
      <c r="S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row>
    <row r="121" spans="1:58" ht="15" customHeight="1">
      <c r="A121" s="361"/>
      <c r="B121" s="359"/>
      <c r="C121" s="359"/>
      <c r="D121" s="359"/>
      <c r="E121" s="359"/>
      <c r="F121" s="359"/>
      <c r="G121" s="305"/>
      <c r="H121" s="305"/>
      <c r="I121" s="305"/>
      <c r="J121" s="305"/>
      <c r="K121" s="305"/>
      <c r="L121" s="305"/>
      <c r="M121" s="305"/>
      <c r="N121" s="306"/>
      <c r="O121" s="286">
        <f t="shared" si="14"/>
        <v>0</v>
      </c>
      <c r="P121" s="106"/>
      <c r="Q121" s="106"/>
      <c r="R121" s="116"/>
      <c r="S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row>
    <row r="122" spans="1:58" ht="15.75" customHeight="1">
      <c r="A122" s="361"/>
      <c r="B122" s="359"/>
      <c r="C122" s="359"/>
      <c r="D122" s="359"/>
      <c r="E122" s="359"/>
      <c r="F122" s="359"/>
      <c r="G122" s="305"/>
      <c r="H122" s="305"/>
      <c r="I122" s="305"/>
      <c r="J122" s="305"/>
      <c r="K122" s="305"/>
      <c r="L122" s="305"/>
      <c r="M122" s="305"/>
      <c r="N122" s="306"/>
      <c r="O122" s="286">
        <f t="shared" si="14"/>
        <v>0</v>
      </c>
      <c r="P122" s="106"/>
      <c r="Q122" s="106"/>
      <c r="R122" s="116"/>
      <c r="S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row>
    <row r="123" spans="1:58">
      <c r="A123" s="65" t="s">
        <v>33</v>
      </c>
      <c r="B123" s="283"/>
      <c r="C123" s="283"/>
      <c r="D123" s="283"/>
      <c r="E123" s="283"/>
      <c r="F123" s="283"/>
      <c r="G123" s="283"/>
      <c r="H123" s="281"/>
      <c r="I123" s="283"/>
      <c r="J123" s="283"/>
      <c r="K123" s="283"/>
      <c r="L123" s="283"/>
      <c r="M123" s="283"/>
      <c r="N123" s="283"/>
      <c r="O123" s="284">
        <f>SUM(O113:O122)</f>
        <v>0</v>
      </c>
      <c r="P123" s="106"/>
      <c r="Q123" s="106"/>
      <c r="R123" s="113"/>
      <c r="S123" s="28"/>
      <c r="T123" s="27"/>
      <c r="U123" s="27"/>
      <c r="V123" s="28"/>
      <c r="W123" s="27"/>
      <c r="X123" s="27"/>
      <c r="Y123" s="28"/>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row>
    <row r="124" spans="1:58" ht="65.25" customHeight="1">
      <c r="A124" s="63"/>
      <c r="B124" s="294" t="str">
        <f t="shared" ref="B124:H124" si="15">B60</f>
        <v>WP0</v>
      </c>
      <c r="C124" s="294" t="str">
        <f t="shared" si="15"/>
        <v>WP1</v>
      </c>
      <c r="D124" s="294" t="str">
        <f t="shared" si="15"/>
        <v>WP2</v>
      </c>
      <c r="E124" s="294" t="str">
        <f t="shared" si="15"/>
        <v>WP3</v>
      </c>
      <c r="F124" s="294" t="str">
        <f t="shared" si="15"/>
        <v>WP4</v>
      </c>
      <c r="G124" s="294" t="str">
        <f t="shared" si="15"/>
        <v>WP5</v>
      </c>
      <c r="H124" s="294" t="str">
        <f t="shared" si="15"/>
        <v>WP6</v>
      </c>
      <c r="I124" s="294" t="s">
        <v>33</v>
      </c>
      <c r="J124" s="106"/>
      <c r="K124" s="106"/>
      <c r="L124" s="106"/>
      <c r="M124" s="106"/>
      <c r="N124" s="106"/>
      <c r="O124" s="106"/>
      <c r="P124" s="106"/>
      <c r="Q124" s="106"/>
      <c r="R124" s="106"/>
      <c r="V124" s="293"/>
      <c r="W124" s="12"/>
      <c r="X124" s="24"/>
      <c r="Y124" s="293"/>
      <c r="Z124" s="29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row>
    <row r="125" spans="1:58" ht="20.25" customHeight="1">
      <c r="A125" s="294" t="str">
        <f t="shared" ref="A125:A132" si="16">A61</f>
        <v>P0</v>
      </c>
      <c r="B125" s="64">
        <f>SUMPRODUCT(($J$113:$J$122="P0")*($I$113:$I$122&lt;&gt;"")*($I$113:$I$122="WP0")*($O$113:$O$122))</f>
        <v>0</v>
      </c>
      <c r="C125" s="93"/>
      <c r="D125" s="93"/>
      <c r="E125" s="93"/>
      <c r="F125" s="93"/>
      <c r="G125" s="93"/>
      <c r="H125" s="93"/>
      <c r="I125" s="104">
        <f>SUM(B125)</f>
        <v>0</v>
      </c>
      <c r="J125" s="106"/>
      <c r="K125" s="106"/>
      <c r="L125" s="106"/>
      <c r="M125" s="106"/>
      <c r="N125" s="358" t="str">
        <f>IF(I133=O123,"OK","ERRORE - Seleziona una delle opzioni WP e/o Periodo per ogni voce di spesa / ERROR -  Select one of the option WP and/or Period per each single budget line!")</f>
        <v>OK</v>
      </c>
      <c r="O125" s="358"/>
      <c r="P125" s="106"/>
      <c r="Q125" s="106"/>
      <c r="R125" s="106"/>
      <c r="V125" s="293"/>
      <c r="W125" s="12"/>
      <c r="X125" s="30"/>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row>
    <row r="126" spans="1:58" ht="13.5" customHeight="1">
      <c r="A126" s="294" t="str">
        <f t="shared" si="16"/>
        <v>P1</v>
      </c>
      <c r="B126" s="93"/>
      <c r="C126" s="64">
        <f>SUMPRODUCT(($J$113:$J$122="P1")*($I$113:$I$122&lt;&gt;"")*($I$113:$I$122="WP1")*($O$113:$O$122))</f>
        <v>0</v>
      </c>
      <c r="D126" s="64">
        <f>SUMPRODUCT(($J$113:$J$122="P1")*($I$113:$I$122&lt;&gt;"")*($I$113:$I$122="WP2")*($O$113:$O$122))</f>
        <v>0</v>
      </c>
      <c r="E126" s="64">
        <f>SUMPRODUCT(($J$113:$J$122="P1")*($I$113:$I$122&lt;&gt;"")*($I$113:$I$122="WP3")*($O$113:$O$122))</f>
        <v>0</v>
      </c>
      <c r="F126" s="64">
        <f>SUMPRODUCT(($J$113:$J$122="P1")*($I$113:$I$122&lt;&gt;"")*($I$113:$I$122="WP4")*($O$113:$O$122))</f>
        <v>0</v>
      </c>
      <c r="G126" s="64">
        <f>SUMPRODUCT(($J$113:$J$122="P1")*($I$113:$I$122&lt;&gt;"")*($I$113:$I$122="WP5")*($O$113:$O$122))</f>
        <v>0</v>
      </c>
      <c r="H126" s="64">
        <f>SUMPRODUCT(($J$113:$J$122="P1")*($I$113:$I$122&lt;&gt;"")*($I$113:$I$122="WP6")*($O$113:$O$122))</f>
        <v>0</v>
      </c>
      <c r="I126" s="104">
        <f>SUM(C126:H126)</f>
        <v>0</v>
      </c>
      <c r="J126" s="106"/>
      <c r="K126" s="106"/>
      <c r="L126" s="106"/>
      <c r="M126" s="106"/>
      <c r="N126" s="358"/>
      <c r="O126" s="358"/>
      <c r="P126" s="106"/>
      <c r="Q126" s="106"/>
      <c r="R126" s="106"/>
      <c r="V126" s="293"/>
      <c r="W126" s="12"/>
      <c r="X126" s="30"/>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row>
    <row r="127" spans="1:58" ht="13.5" customHeight="1">
      <c r="A127" s="294" t="str">
        <f t="shared" si="16"/>
        <v>P2</v>
      </c>
      <c r="B127" s="93"/>
      <c r="C127" s="64">
        <f>SUMPRODUCT(($J$113:$J$122="P2")*($I$113:$I$122&lt;&gt;"")*($I$113:$I$122="WP1")*($O$113:$O$122))</f>
        <v>0</v>
      </c>
      <c r="D127" s="64">
        <f>SUMPRODUCT(($J$113:$J$122="P2")*($I$113:$I$122&lt;&gt;"")*($I$113:$I$122="WP2")*($O$113:$O$122))</f>
        <v>0</v>
      </c>
      <c r="E127" s="64">
        <f>SUMPRODUCT(($J$113:$J$122="P2")*($I$113:$I$122&lt;&gt;"")*($I$113:$I$122="WP3")*($O$113:$O$122))</f>
        <v>0</v>
      </c>
      <c r="F127" s="64">
        <f>SUMPRODUCT(($J$113:$J$122="P2")*($I$113:$I$122&lt;&gt;"")*($I$113:$I$122="WP4")*($O$113:$O$122))</f>
        <v>0</v>
      </c>
      <c r="G127" s="64">
        <f>SUMPRODUCT(($J$113:$J$122="P2")*($I$113:$I$122&lt;&gt;"")*($I$113:$I$122="WP5")*($O$113:$O$122))</f>
        <v>0</v>
      </c>
      <c r="H127" s="64">
        <f>SUMPRODUCT(($J$113:$J$122="P2")*($I$113:$I$122&lt;&gt;"")*($I$113:$I$122="WP6")*($O$113:$O$122))</f>
        <v>0</v>
      </c>
      <c r="I127" s="104">
        <f t="shared" ref="I127:I132" si="17">SUM(C127:H127)</f>
        <v>0</v>
      </c>
      <c r="J127" s="106"/>
      <c r="K127" s="106"/>
      <c r="L127" s="106"/>
      <c r="M127" s="106"/>
      <c r="N127" s="358"/>
      <c r="O127" s="358"/>
      <c r="P127" s="106"/>
      <c r="V127" s="293"/>
      <c r="W127" s="12"/>
      <c r="X127" s="30"/>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row>
    <row r="128" spans="1:58" ht="13.5" customHeight="1">
      <c r="A128" s="294" t="str">
        <f t="shared" si="16"/>
        <v>P3</v>
      </c>
      <c r="B128" s="93"/>
      <c r="C128" s="64">
        <f>SUMPRODUCT(($J$113:$J$122="P3")*($I$113:$I$122&lt;&gt;"")*($I$113:$I$122="WP1")*($O$113:$O$122))</f>
        <v>0</v>
      </c>
      <c r="D128" s="64">
        <f>SUMPRODUCT(($J$113:$J$122="P3")*($I$113:$I$122&lt;&gt;"")*($I$113:$I$122="WP2")*($O$113:$O$122))</f>
        <v>0</v>
      </c>
      <c r="E128" s="64">
        <f>SUMPRODUCT(($J$113:$J$122="P3")*($I$113:$I$122&lt;&gt;"")*($I$113:$I$122="WP3")*($O$113:$O$122))</f>
        <v>0</v>
      </c>
      <c r="F128" s="64">
        <f>SUMPRODUCT(($J$113:$J$122="P3")*($I$113:$I$122&lt;&gt;"")*($I$113:$I$122="WP4")*($O$113:$O$122))</f>
        <v>0</v>
      </c>
      <c r="G128" s="64">
        <f>SUMPRODUCT(($J$113:$J$122="P3")*($I$113:$I$122&lt;&gt;"")*($I$113:$I$122="WP5")*($O$113:$O$122))</f>
        <v>0</v>
      </c>
      <c r="H128" s="64">
        <f>SUMPRODUCT(($J$113:$J$122="P3")*($I$113:$I$122&lt;&gt;"")*($I$113:$I$122="WP6")*($O$113:$O$122))</f>
        <v>0</v>
      </c>
      <c r="I128" s="104">
        <f t="shared" si="17"/>
        <v>0</v>
      </c>
      <c r="J128" s="106"/>
      <c r="K128" s="106"/>
      <c r="L128" s="106"/>
      <c r="M128" s="106"/>
      <c r="N128" s="358"/>
      <c r="O128" s="358"/>
      <c r="P128" s="106"/>
      <c r="V128" s="293"/>
      <c r="W128" s="12"/>
      <c r="X128" s="30"/>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row>
    <row r="129" spans="1:260" ht="13.5" customHeight="1">
      <c r="A129" s="294" t="str">
        <f t="shared" si="16"/>
        <v>P4</v>
      </c>
      <c r="B129" s="93"/>
      <c r="C129" s="64">
        <f>SUMPRODUCT(($J$113:$J$122="P4")*($I$113:$I$122&lt;&gt;"")*($I$113:$I$122="WP1")*($O$113:$O$122))</f>
        <v>0</v>
      </c>
      <c r="D129" s="64">
        <f>SUMPRODUCT(($J$113:$J$122="P4")*($I$113:$I$122&lt;&gt;"")*($I$113:$I$122="WP2")*($O$113:$O$122))</f>
        <v>0</v>
      </c>
      <c r="E129" s="64">
        <f>SUMPRODUCT(($J$113:$J$122="P4")*($I$113:$I$122&lt;&gt;"")*($I$113:$I$122="WP3")*($O$113:$O$122))</f>
        <v>0</v>
      </c>
      <c r="F129" s="64">
        <f>SUMPRODUCT(($J$113:$J$122="P4")*($I$113:$I$122&lt;&gt;"")*($I$113:$I$122="WP4")*($O$113:$O$122))</f>
        <v>0</v>
      </c>
      <c r="G129" s="64">
        <f>SUMPRODUCT(($J$113:$J$122="P4")*($I$113:$I$122&lt;&gt;"")*($I$113:$I$122="WP5")*($O$113:$O$122))</f>
        <v>0</v>
      </c>
      <c r="H129" s="64">
        <f>SUMPRODUCT(($J$113:$J$122="P4")*($I$113:$I$122&lt;&gt;"")*($I$113:$I$122="WP6")*($O$113:$O$122))</f>
        <v>0</v>
      </c>
      <c r="I129" s="104">
        <f t="shared" si="17"/>
        <v>0</v>
      </c>
      <c r="J129" s="106"/>
      <c r="K129" s="106"/>
      <c r="L129" s="106"/>
      <c r="M129" s="106"/>
      <c r="N129" s="358"/>
      <c r="O129" s="358"/>
      <c r="P129" s="106"/>
      <c r="V129" s="293"/>
      <c r="W129" s="12"/>
      <c r="X129" s="30"/>
      <c r="AA129" s="293"/>
      <c r="AB129" s="293"/>
      <c r="AC129" s="293"/>
      <c r="AD129" s="293"/>
      <c r="AE129" s="293"/>
      <c r="AF129" s="293"/>
      <c r="AG129" s="293"/>
      <c r="AH129" s="293"/>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row>
    <row r="130" spans="1:260" ht="13.5" customHeight="1">
      <c r="A130" s="294" t="str">
        <f t="shared" si="16"/>
        <v>P5</v>
      </c>
      <c r="B130" s="93"/>
      <c r="C130" s="64">
        <f>SUMPRODUCT(($J$113:$J$122="P5")*($I$113:$I$122&lt;&gt;"")*($I$113:$I$122="WP1")*($O$113:$O$122))</f>
        <v>0</v>
      </c>
      <c r="D130" s="64">
        <f>SUMPRODUCT(($J$113:$J$122="P5")*($I$113:$I$122&lt;&gt;"")*($I$113:$I$122="WP2")*($O$113:$O$122))</f>
        <v>0</v>
      </c>
      <c r="E130" s="64">
        <f>SUMPRODUCT(($J$113:$J$122="P5")*($I$113:$I$122&lt;&gt;"")*($I$113:$I$122="WP3")*($O$113:$O$122))</f>
        <v>0</v>
      </c>
      <c r="F130" s="64">
        <f>SUMPRODUCT(($J$113:$J$122="P5")*($I$113:$I$122&lt;&gt;"")*($I$113:$I$122="WP4")*($O$113:$O$122))</f>
        <v>0</v>
      </c>
      <c r="G130" s="64">
        <f>SUMPRODUCT(($J$113:$J$122="P5")*($I$113:$I$122&lt;&gt;"")*($I$113:$I$122="WP5")*($O$113:$O$122))</f>
        <v>0</v>
      </c>
      <c r="H130" s="64">
        <f>SUMPRODUCT(($J$113:$J$122="P5")*($I$113:$I$122&lt;&gt;"")*($I$113:$I$122="WP6")*($O$113:$O$122))</f>
        <v>0</v>
      </c>
      <c r="I130" s="104">
        <f t="shared" si="17"/>
        <v>0</v>
      </c>
      <c r="J130" s="106"/>
      <c r="K130" s="106"/>
      <c r="L130" s="106"/>
      <c r="M130" s="106"/>
      <c r="N130" s="358"/>
      <c r="O130" s="358"/>
      <c r="P130" s="106"/>
      <c r="V130" s="293"/>
      <c r="W130" s="12"/>
      <c r="X130" s="30"/>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293"/>
      <c r="AY130" s="293"/>
      <c r="AZ130" s="293"/>
      <c r="BA130" s="293"/>
      <c r="BB130" s="293"/>
      <c r="BC130" s="293"/>
      <c r="BD130" s="293"/>
      <c r="BE130" s="293"/>
      <c r="BF130" s="293"/>
    </row>
    <row r="131" spans="1:260" ht="13.5" customHeight="1">
      <c r="A131" s="294" t="str">
        <f t="shared" si="16"/>
        <v>P6</v>
      </c>
      <c r="B131" s="93"/>
      <c r="C131" s="64">
        <f>SUMPRODUCT(($J$113:$J$122="P6")*($I$113:$I$122&lt;&gt;"")*($I$113:$I$122="WP1")*($O$113:$O$122))</f>
        <v>0</v>
      </c>
      <c r="D131" s="64">
        <f>SUMPRODUCT(($J$113:$J$122="P6")*($I$113:$I$122&lt;&gt;"")*($I$113:$I$122="WP2")*($O$113:$O$122))</f>
        <v>0</v>
      </c>
      <c r="E131" s="64">
        <f>SUMPRODUCT(($J$113:$J$122="P6")*($I$113:$I$122&lt;&gt;"")*($I$113:$I$122="WP3")*($O$113:$O$122))</f>
        <v>0</v>
      </c>
      <c r="F131" s="64">
        <f>SUMPRODUCT(($J$113:$J$122="P6")*($I$113:$I$122&lt;&gt;"")*($I$113:$I$122="WP4")*($O$113:$O$122))</f>
        <v>0</v>
      </c>
      <c r="G131" s="64">
        <f>SUMPRODUCT(($J$113:$J$122="P6")*($I$113:$I$122&lt;&gt;"")*($I$113:$I$122="WP5")*($O$113:$O$122))</f>
        <v>0</v>
      </c>
      <c r="H131" s="64">
        <f>SUMPRODUCT(($J$113:$J$122="P6")*($I$113:$I$122&lt;&gt;"")*($I$113:$I$122="WP6")*($O$113:$O$122))</f>
        <v>0</v>
      </c>
      <c r="I131" s="104">
        <f t="shared" si="17"/>
        <v>0</v>
      </c>
      <c r="J131" s="106"/>
      <c r="K131" s="106"/>
      <c r="L131" s="106"/>
      <c r="M131" s="106"/>
      <c r="N131" s="358"/>
      <c r="O131" s="358"/>
      <c r="P131" s="106"/>
      <c r="V131" s="293"/>
      <c r="W131" s="12"/>
      <c r="X131" s="30"/>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293"/>
      <c r="AY131" s="293"/>
      <c r="AZ131" s="293"/>
      <c r="BA131" s="293"/>
      <c r="BB131" s="293"/>
      <c r="BC131" s="293"/>
      <c r="BD131" s="293"/>
      <c r="BE131" s="293"/>
      <c r="BF131" s="293"/>
    </row>
    <row r="132" spans="1:260" ht="13.5" customHeight="1">
      <c r="A132" s="294" t="str">
        <f t="shared" si="16"/>
        <v>P7</v>
      </c>
      <c r="B132" s="93"/>
      <c r="C132" s="64">
        <f>SUMPRODUCT(($J$113:$J$122="P7")*($I$113:$I$122&lt;&gt;"")*($I$113:$I$122="WP1")*($O$113:$O$122))</f>
        <v>0</v>
      </c>
      <c r="D132" s="64">
        <f>SUMPRODUCT(($J$113:$J$122="P7")*($I$113:$I$122&lt;&gt;"")*($I$113:$I$122="WP2")*($O$113:$O$122))</f>
        <v>0</v>
      </c>
      <c r="E132" s="64">
        <f>SUMPRODUCT(($J$113:$J$122="P7")*($I$113:$I$122&lt;&gt;"")*($I$113:$I$122="WP3")*($O$113:$O$122))</f>
        <v>0</v>
      </c>
      <c r="F132" s="64">
        <f>SUMPRODUCT(($J$113:$J$122="P7")*($I$113:$I$122&lt;&gt;"")*($I$113:$I$122="WP4")*($O$113:$O$122))</f>
        <v>0</v>
      </c>
      <c r="G132" s="64">
        <f>SUMPRODUCT(($J$113:$J$122="P7")*($I$113:$I$122&lt;&gt;"")*($I$113:$I$122="WP5")*($O$113:$O$122))</f>
        <v>0</v>
      </c>
      <c r="H132" s="64">
        <f>SUMPRODUCT(($J$113:$J$122="P7")*($I$113:$I$122&lt;&gt;"")*($I$113:$I$122="WP6")*($O$113:$O$122))</f>
        <v>0</v>
      </c>
      <c r="I132" s="104">
        <f t="shared" si="17"/>
        <v>0</v>
      </c>
      <c r="J132" s="106"/>
      <c r="K132" s="106"/>
      <c r="L132" s="106"/>
      <c r="M132" s="106"/>
      <c r="N132" s="106"/>
      <c r="O132" s="106"/>
      <c r="P132" s="106"/>
      <c r="V132" s="293"/>
      <c r="W132" s="12"/>
      <c r="X132" s="30"/>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row>
    <row r="133" spans="1:260" ht="21.75" customHeight="1">
      <c r="A133" s="65" t="s">
        <v>33</v>
      </c>
      <c r="B133" s="66">
        <f>SUM(B$125:B$132)</f>
        <v>0</v>
      </c>
      <c r="C133" s="66">
        <f>SUM(C126:C132)</f>
        <v>0</v>
      </c>
      <c r="D133" s="66">
        <f t="shared" ref="D133:H133" si="18">SUM(D126:D132)</f>
        <v>0</v>
      </c>
      <c r="E133" s="66">
        <f t="shared" si="18"/>
        <v>0</v>
      </c>
      <c r="F133" s="66">
        <f t="shared" si="18"/>
        <v>0</v>
      </c>
      <c r="G133" s="66">
        <f t="shared" si="18"/>
        <v>0</v>
      </c>
      <c r="H133" s="66">
        <f t="shared" si="18"/>
        <v>0</v>
      </c>
      <c r="I133" s="66">
        <f>SUM(I125:I132)</f>
        <v>0</v>
      </c>
      <c r="J133" s="106"/>
      <c r="K133" s="106"/>
      <c r="L133" s="106"/>
      <c r="M133" s="106"/>
      <c r="N133" s="106"/>
      <c r="O133" s="106"/>
      <c r="P133" s="106"/>
      <c r="V133" s="293"/>
      <c r="W133" s="12"/>
      <c r="X133" s="30"/>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row>
    <row r="134" spans="1:260" ht="18.75" customHeight="1">
      <c r="A134" s="65" t="s">
        <v>54</v>
      </c>
      <c r="B134" s="94"/>
      <c r="C134" s="66">
        <f>SUMPRODUCT(($I$113:$I$122="WP1")*($K$113:$K$122&lt;&gt;"")*($K$113:$K$122="fuori area / outside the area")*($O$113:$O$122))</f>
        <v>0</v>
      </c>
      <c r="D134" s="66">
        <f>SUMPRODUCT(($I$113:$I$122="WP2")*($K$113:$K$122&lt;&gt;"")*($K$113:$K$122="fuori area / outside the area")*($O$113:$O$122))</f>
        <v>0</v>
      </c>
      <c r="E134" s="66">
        <f>SUMPRODUCT(($I$113:$I$122="WP3")*($K$113:$K$122&lt;&gt;"")*($K$113:$K$122="fuori area / outside the area")*($O$113:$O$122))</f>
        <v>0</v>
      </c>
      <c r="F134" s="66">
        <f>SUMPRODUCT(($I$113:$I$122="WP4")*($K$113:$K$122&lt;&gt;"")*($K$113:$K$122="fuori area / outside the area")*($O$113:$O$122))</f>
        <v>0</v>
      </c>
      <c r="G134" s="66">
        <f>SUMPRODUCT(($I$113:$I$122="WP5")*($K$113:$K$122&lt;&gt;"")*($K$113:$K$122="fuori area / outside the area")*($O$113:$O$122))</f>
        <v>0</v>
      </c>
      <c r="H134" s="66">
        <f>SUMPRODUCT(($I$113:$I$122="WP6")*($K$113:$K$122&lt;&gt;"")*($K$113:$K$122="fuori area / outside the area")*($O$113:$O$122))</f>
        <v>0</v>
      </c>
      <c r="I134" s="66">
        <f>SUM(C134:H134)</f>
        <v>0</v>
      </c>
      <c r="J134" s="106"/>
      <c r="K134" s="106"/>
      <c r="L134" s="106"/>
      <c r="M134" s="106"/>
      <c r="N134" s="106"/>
      <c r="O134" s="106"/>
      <c r="P134" s="106"/>
      <c r="Q134" s="106"/>
      <c r="R134" s="106"/>
      <c r="S134" s="31"/>
      <c r="T134" s="31"/>
      <c r="U134" s="31"/>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293"/>
      <c r="AY134" s="293"/>
      <c r="AZ134" s="293"/>
      <c r="BA134" s="293"/>
      <c r="BB134" s="293"/>
      <c r="BC134" s="293"/>
      <c r="BD134" s="293"/>
      <c r="BE134" s="293"/>
      <c r="BF134" s="293"/>
    </row>
    <row r="135" spans="1:260" s="12" customFormat="1" ht="32.25" customHeight="1">
      <c r="A135" s="65" t="s">
        <v>173</v>
      </c>
      <c r="B135" s="94"/>
      <c r="C135" s="66">
        <f>SUMPRODUCT(($I$113:$I$122="WP1")*($H$113:$H$122&lt;&gt;"")*($H$113:$H$122="SI/YES")*($O$113:$O$122))</f>
        <v>0</v>
      </c>
      <c r="D135" s="66">
        <f>SUMPRODUCT(($I$113:$I$122="WP2")*($H$113:$H$122&lt;&gt;"")*($H$113:$H$122="SI/YES")*($O$113:$O$122))</f>
        <v>0</v>
      </c>
      <c r="E135" s="66">
        <f>SUMPRODUCT(($I$113:$I$122="WP3")*($H$113:$H$122&lt;&gt;"")*($H$113:$H$122="SI/YES")*($O$113:$O$122))</f>
        <v>0</v>
      </c>
      <c r="F135" s="66">
        <f>SUMPRODUCT(($I$113:$I$122="WP4")*($H$113:$H$122&lt;&gt;"")*($H$113:$H$122="SI/YES")*($O$113:$O$122))</f>
        <v>0</v>
      </c>
      <c r="G135" s="66">
        <f>SUMPRODUCT(($I$113:$I$122="WP5")*($H$113:$H$122&lt;&gt;"")*($H$113:$H$122="SI/YES")*($O$113:$O$122))</f>
        <v>0</v>
      </c>
      <c r="H135" s="66">
        <f>SUMPRODUCT(($I$113:$I$122="WP6")*($H$113:$H$122&lt;&gt;"")*($H$113:$H$122="SI/YES")*($O$113:$O$122))</f>
        <v>0</v>
      </c>
      <c r="I135" s="102">
        <f>SUM(C135:H135)</f>
        <v>0</v>
      </c>
      <c r="J135" s="46"/>
      <c r="K135" s="46"/>
      <c r="L135" s="46"/>
      <c r="M135" s="46"/>
      <c r="N135" s="46"/>
      <c r="O135" s="46"/>
      <c r="P135" s="46"/>
      <c r="Q135" s="46"/>
      <c r="R135" s="46"/>
      <c r="S135" s="47"/>
      <c r="T135" s="47"/>
      <c r="U135" s="47"/>
      <c r="V135" s="47"/>
      <c r="W135" s="47"/>
      <c r="X135" s="47"/>
      <c r="Y135" s="47"/>
      <c r="Z135" s="47"/>
      <c r="AA135" s="47"/>
      <c r="AB135" s="47"/>
      <c r="AC135" s="47"/>
      <c r="AD135" s="47"/>
      <c r="AE135" s="47"/>
      <c r="AF135" s="47"/>
      <c r="AG135" s="47"/>
      <c r="AH135" s="47"/>
      <c r="AI135" s="47"/>
      <c r="AJ135" s="47"/>
      <c r="AK135" s="47"/>
      <c r="AL135" s="293"/>
      <c r="AM135" s="293"/>
      <c r="AN135" s="293"/>
      <c r="AO135" s="293"/>
      <c r="AP135" s="293"/>
      <c r="AQ135" s="293"/>
      <c r="AR135" s="47"/>
      <c r="AS135" s="47"/>
      <c r="AT135" s="47"/>
      <c r="AU135" s="47"/>
      <c r="AV135" s="47"/>
      <c r="AW135" s="47"/>
      <c r="AX135" s="47"/>
      <c r="AY135" s="47"/>
      <c r="AZ135" s="47"/>
      <c r="BA135" s="47"/>
      <c r="BB135" s="47"/>
      <c r="BC135" s="47"/>
      <c r="BD135" s="47"/>
      <c r="BE135" s="47"/>
      <c r="BF135" s="48"/>
    </row>
    <row r="136" spans="1:260" s="12" customFormat="1" ht="16.5" customHeight="1">
      <c r="A136" s="23"/>
      <c r="B136" s="14"/>
      <c r="C136" s="14"/>
      <c r="D136" s="14"/>
      <c r="E136" s="46"/>
      <c r="F136" s="46"/>
      <c r="G136" s="46"/>
      <c r="H136" s="46"/>
      <c r="I136" s="46"/>
      <c r="J136" s="46"/>
      <c r="K136" s="46"/>
      <c r="L136" s="46"/>
      <c r="M136" s="46"/>
      <c r="N136" s="46"/>
      <c r="O136" s="46"/>
      <c r="P136" s="46"/>
      <c r="Q136" s="46"/>
      <c r="R136" s="46"/>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8"/>
    </row>
    <row r="137" spans="1:260" ht="15" customHeight="1">
      <c r="A137" s="95" t="s">
        <v>141</v>
      </c>
      <c r="B137" s="21"/>
      <c r="C137" s="21"/>
      <c r="D137" s="21"/>
      <c r="E137" s="21"/>
      <c r="F137" s="21"/>
      <c r="G137" s="21"/>
      <c r="H137" s="21"/>
      <c r="I137" s="21"/>
      <c r="J137" s="21"/>
      <c r="K137" s="21"/>
      <c r="L137" s="21"/>
      <c r="M137" s="21"/>
      <c r="N137" s="21"/>
      <c r="O137" s="1"/>
      <c r="P137" s="1"/>
      <c r="Q137" s="1"/>
      <c r="R137" s="1"/>
    </row>
    <row r="138" spans="1:260" s="12" customFormat="1" ht="6" customHeight="1">
      <c r="A138" s="14"/>
      <c r="B138" s="14"/>
      <c r="C138" s="14"/>
      <c r="D138" s="14"/>
      <c r="E138" s="14"/>
      <c r="F138" s="14"/>
      <c r="G138" s="14"/>
      <c r="H138" s="14"/>
      <c r="I138" s="14"/>
      <c r="J138" s="14"/>
      <c r="K138" s="14"/>
      <c r="L138" s="14"/>
      <c r="M138" s="14"/>
      <c r="N138" s="14"/>
      <c r="O138" s="14"/>
      <c r="P138" s="14"/>
      <c r="Q138" s="14"/>
      <c r="R138" s="14"/>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c r="BD138" s="293"/>
      <c r="BE138" s="293"/>
      <c r="BF138" s="293"/>
    </row>
    <row r="139" spans="1:260" s="39" customFormat="1" ht="104.25" customHeight="1">
      <c r="A139" s="372" t="s">
        <v>214</v>
      </c>
      <c r="B139" s="372"/>
      <c r="C139" s="372"/>
      <c r="D139" s="372"/>
      <c r="E139" s="372"/>
      <c r="F139" s="372"/>
      <c r="G139" s="372"/>
      <c r="H139" s="372"/>
      <c r="I139" s="372"/>
      <c r="J139" s="372"/>
      <c r="K139" s="372"/>
      <c r="L139" s="372"/>
      <c r="M139" s="372"/>
      <c r="N139" s="372"/>
      <c r="O139" s="372"/>
      <c r="P139" s="106"/>
      <c r="Q139" s="298"/>
      <c r="R139" s="298"/>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IZ139" s="2"/>
    </row>
    <row r="140" spans="1:260" s="39" customFormat="1" ht="10.5" customHeight="1">
      <c r="A140" s="374"/>
      <c r="B140" s="374"/>
      <c r="C140" s="374"/>
      <c r="D140" s="374"/>
      <c r="E140" s="374"/>
      <c r="F140" s="374"/>
      <c r="G140" s="374"/>
      <c r="H140" s="374"/>
      <c r="I140" s="374"/>
      <c r="J140" s="374"/>
      <c r="K140" s="374"/>
      <c r="L140" s="374"/>
      <c r="M140" s="374"/>
      <c r="N140" s="374"/>
      <c r="O140" s="374"/>
      <c r="P140" s="106"/>
      <c r="Q140" s="106"/>
      <c r="R140" s="296"/>
      <c r="IZ140" s="2"/>
    </row>
    <row r="141" spans="1:260" ht="18.75" customHeight="1">
      <c r="A141" s="361" t="s">
        <v>79</v>
      </c>
      <c r="B141" s="361" t="s">
        <v>28</v>
      </c>
      <c r="C141" s="361"/>
      <c r="D141" s="361"/>
      <c r="E141" s="362" t="s">
        <v>142</v>
      </c>
      <c r="F141" s="362"/>
      <c r="G141" s="362" t="s">
        <v>31</v>
      </c>
      <c r="H141" s="363" t="s">
        <v>139</v>
      </c>
      <c r="I141" s="363"/>
      <c r="J141" s="363"/>
      <c r="K141" s="363"/>
      <c r="L141" s="363"/>
      <c r="M141" s="363"/>
      <c r="N141" s="363"/>
      <c r="O141" s="363"/>
      <c r="P141" s="106"/>
      <c r="Q141" s="106"/>
      <c r="R141" s="114"/>
      <c r="S141" s="24"/>
      <c r="T141" s="24"/>
      <c r="U141" s="24"/>
      <c r="V141" s="360"/>
      <c r="W141" s="360"/>
      <c r="X141" s="360"/>
      <c r="Y141" s="360"/>
      <c r="Z141" s="360"/>
      <c r="AA141" s="360"/>
      <c r="AB141" s="360"/>
      <c r="AC141" s="360"/>
      <c r="AD141" s="360"/>
      <c r="AE141" s="360"/>
      <c r="AF141" s="360"/>
      <c r="AG141" s="360"/>
      <c r="AH141" s="360"/>
      <c r="AI141" s="360"/>
      <c r="AJ141" s="360"/>
      <c r="AK141" s="360"/>
      <c r="AL141" s="360"/>
      <c r="AM141" s="360"/>
      <c r="AN141" s="360"/>
      <c r="AO141" s="360"/>
      <c r="AP141" s="360"/>
      <c r="AQ141" s="360"/>
      <c r="AR141" s="360"/>
      <c r="AS141" s="360"/>
      <c r="AT141" s="360"/>
      <c r="AU141" s="360"/>
      <c r="AV141" s="360"/>
      <c r="AW141" s="360"/>
      <c r="AX141" s="360"/>
      <c r="AY141" s="360"/>
      <c r="AZ141" s="360"/>
      <c r="BA141" s="360"/>
      <c r="BB141" s="360"/>
      <c r="BC141" s="360"/>
      <c r="BD141" s="360"/>
      <c r="BE141" s="360"/>
      <c r="BF141" s="360"/>
    </row>
    <row r="142" spans="1:260" ht="70.5" customHeight="1">
      <c r="A142" s="361"/>
      <c r="B142" s="361"/>
      <c r="C142" s="361"/>
      <c r="D142" s="361"/>
      <c r="E142" s="362"/>
      <c r="F142" s="362"/>
      <c r="G142" s="362"/>
      <c r="H142" s="297" t="s">
        <v>156</v>
      </c>
      <c r="I142" s="302" t="s">
        <v>123</v>
      </c>
      <c r="J142" s="295" t="s">
        <v>140</v>
      </c>
      <c r="K142" s="295" t="s">
        <v>32</v>
      </c>
      <c r="L142" s="302" t="s">
        <v>134</v>
      </c>
      <c r="M142" s="302" t="s">
        <v>135</v>
      </c>
      <c r="N142" s="302" t="s">
        <v>136</v>
      </c>
      <c r="O142" s="294" t="s">
        <v>126</v>
      </c>
      <c r="P142" s="106"/>
      <c r="Q142" s="106"/>
      <c r="R142" s="115"/>
      <c r="S142" s="25"/>
      <c r="V142" s="293"/>
      <c r="W142" s="25"/>
      <c r="X142" s="25"/>
      <c r="Y142" s="25"/>
      <c r="Z142" s="293"/>
      <c r="AA142" s="25"/>
      <c r="AB142" s="25"/>
      <c r="AC142" s="25"/>
      <c r="AD142" s="293"/>
      <c r="AE142" s="25"/>
      <c r="AF142" s="25"/>
      <c r="AG142" s="25"/>
      <c r="AH142" s="293"/>
      <c r="AI142" s="25"/>
      <c r="AJ142" s="25"/>
      <c r="AK142" s="25"/>
      <c r="AL142" s="293"/>
      <c r="AM142" s="25"/>
      <c r="AN142" s="25"/>
      <c r="AO142" s="25"/>
      <c r="AP142" s="293"/>
      <c r="AQ142" s="25"/>
      <c r="AR142" s="25"/>
      <c r="AS142" s="25"/>
      <c r="AT142" s="293"/>
      <c r="AU142" s="25"/>
      <c r="AV142" s="25"/>
      <c r="AW142" s="25"/>
      <c r="AX142" s="293"/>
      <c r="AY142" s="25"/>
      <c r="AZ142" s="25"/>
      <c r="BA142" s="25"/>
      <c r="BB142" s="293"/>
      <c r="BC142" s="25"/>
      <c r="BD142" s="25"/>
      <c r="BE142" s="25"/>
      <c r="BF142" s="360"/>
    </row>
    <row r="143" spans="1:260" ht="15" customHeight="1">
      <c r="A143" s="361"/>
      <c r="B143" s="359"/>
      <c r="C143" s="359"/>
      <c r="D143" s="359"/>
      <c r="E143" s="359"/>
      <c r="F143" s="359"/>
      <c r="G143" s="309"/>
      <c r="H143" s="305"/>
      <c r="I143" s="305"/>
      <c r="J143" s="305"/>
      <c r="K143" s="305"/>
      <c r="L143" s="305"/>
      <c r="M143" s="305"/>
      <c r="N143" s="306"/>
      <c r="O143" s="286">
        <f t="shared" ref="O143:O152" si="19">M143*N143</f>
        <v>0</v>
      </c>
      <c r="P143" s="106"/>
      <c r="Q143" s="106"/>
      <c r="R143" s="116"/>
      <c r="S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row>
    <row r="144" spans="1:260" ht="12.75" customHeight="1">
      <c r="A144" s="361"/>
      <c r="B144" s="359"/>
      <c r="C144" s="359"/>
      <c r="D144" s="359"/>
      <c r="E144" s="359"/>
      <c r="F144" s="359"/>
      <c r="G144" s="309"/>
      <c r="H144" s="305"/>
      <c r="I144" s="305"/>
      <c r="J144" s="305"/>
      <c r="K144" s="305"/>
      <c r="L144" s="305"/>
      <c r="M144" s="305"/>
      <c r="N144" s="306"/>
      <c r="O144" s="286">
        <f t="shared" si="19"/>
        <v>0</v>
      </c>
      <c r="P144" s="106"/>
      <c r="Q144" s="106"/>
      <c r="R144" s="116"/>
      <c r="S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row>
    <row r="145" spans="1:58" ht="15" customHeight="1">
      <c r="A145" s="361"/>
      <c r="B145" s="359"/>
      <c r="C145" s="359"/>
      <c r="D145" s="359"/>
      <c r="E145" s="359"/>
      <c r="F145" s="359"/>
      <c r="G145" s="309"/>
      <c r="H145" s="305"/>
      <c r="I145" s="305"/>
      <c r="J145" s="305"/>
      <c r="K145" s="305"/>
      <c r="L145" s="305"/>
      <c r="M145" s="305"/>
      <c r="N145" s="306"/>
      <c r="O145" s="286">
        <f t="shared" si="19"/>
        <v>0</v>
      </c>
      <c r="P145" s="106"/>
      <c r="Q145" s="106"/>
      <c r="R145" s="116"/>
      <c r="S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row>
    <row r="146" spans="1:58" ht="15" customHeight="1">
      <c r="A146" s="361"/>
      <c r="B146" s="359"/>
      <c r="C146" s="359"/>
      <c r="D146" s="359"/>
      <c r="E146" s="359"/>
      <c r="F146" s="359"/>
      <c r="G146" s="309"/>
      <c r="H146" s="305"/>
      <c r="I146" s="305"/>
      <c r="J146" s="305"/>
      <c r="K146" s="305"/>
      <c r="L146" s="305"/>
      <c r="M146" s="305"/>
      <c r="N146" s="306"/>
      <c r="O146" s="286">
        <f t="shared" si="19"/>
        <v>0</v>
      </c>
      <c r="P146" s="106"/>
      <c r="Q146" s="106"/>
      <c r="R146" s="116"/>
      <c r="S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row>
    <row r="147" spans="1:58" ht="15" customHeight="1">
      <c r="A147" s="361"/>
      <c r="B147" s="359"/>
      <c r="C147" s="359"/>
      <c r="D147" s="359"/>
      <c r="E147" s="359"/>
      <c r="F147" s="359"/>
      <c r="G147" s="309"/>
      <c r="H147" s="305"/>
      <c r="I147" s="305"/>
      <c r="J147" s="305"/>
      <c r="K147" s="305"/>
      <c r="L147" s="305"/>
      <c r="M147" s="305"/>
      <c r="N147" s="306"/>
      <c r="O147" s="286">
        <f t="shared" si="19"/>
        <v>0</v>
      </c>
      <c r="P147" s="106"/>
      <c r="Q147" s="106"/>
      <c r="R147" s="116"/>
      <c r="S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row>
    <row r="148" spans="1:58" ht="15" customHeight="1">
      <c r="A148" s="361"/>
      <c r="B148" s="359"/>
      <c r="C148" s="359"/>
      <c r="D148" s="359"/>
      <c r="E148" s="359"/>
      <c r="F148" s="359"/>
      <c r="G148" s="309"/>
      <c r="H148" s="305"/>
      <c r="I148" s="305"/>
      <c r="J148" s="305"/>
      <c r="K148" s="305"/>
      <c r="L148" s="305"/>
      <c r="M148" s="305"/>
      <c r="N148" s="306"/>
      <c r="O148" s="286">
        <f t="shared" si="19"/>
        <v>0</v>
      </c>
      <c r="P148" s="106"/>
      <c r="Q148" s="106"/>
      <c r="R148" s="116"/>
      <c r="S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row>
    <row r="149" spans="1:58" ht="15" customHeight="1">
      <c r="A149" s="361"/>
      <c r="B149" s="359"/>
      <c r="C149" s="359"/>
      <c r="D149" s="359"/>
      <c r="E149" s="359"/>
      <c r="F149" s="359"/>
      <c r="G149" s="309"/>
      <c r="H149" s="305"/>
      <c r="I149" s="305"/>
      <c r="J149" s="305"/>
      <c r="K149" s="305"/>
      <c r="L149" s="305"/>
      <c r="M149" s="305"/>
      <c r="N149" s="306"/>
      <c r="O149" s="286">
        <f t="shared" si="19"/>
        <v>0</v>
      </c>
      <c r="P149" s="106"/>
      <c r="Q149" s="106"/>
      <c r="R149" s="116"/>
      <c r="S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row>
    <row r="150" spans="1:58" ht="15" customHeight="1">
      <c r="A150" s="361"/>
      <c r="B150" s="359"/>
      <c r="C150" s="359"/>
      <c r="D150" s="359"/>
      <c r="E150" s="359"/>
      <c r="F150" s="359"/>
      <c r="G150" s="309"/>
      <c r="H150" s="305"/>
      <c r="I150" s="305"/>
      <c r="J150" s="305"/>
      <c r="K150" s="305"/>
      <c r="L150" s="305"/>
      <c r="M150" s="305"/>
      <c r="N150" s="306"/>
      <c r="O150" s="286">
        <f t="shared" si="19"/>
        <v>0</v>
      </c>
      <c r="P150" s="106"/>
      <c r="Q150" s="106"/>
      <c r="R150" s="116"/>
      <c r="S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row>
    <row r="151" spans="1:58" ht="15" customHeight="1">
      <c r="A151" s="361"/>
      <c r="B151" s="359"/>
      <c r="C151" s="359"/>
      <c r="D151" s="359"/>
      <c r="E151" s="359"/>
      <c r="F151" s="359"/>
      <c r="G151" s="309"/>
      <c r="H151" s="305"/>
      <c r="I151" s="305"/>
      <c r="J151" s="305"/>
      <c r="K151" s="305"/>
      <c r="L151" s="305"/>
      <c r="M151" s="305"/>
      <c r="N151" s="306"/>
      <c r="O151" s="286">
        <f t="shared" si="19"/>
        <v>0</v>
      </c>
      <c r="P151" s="106"/>
      <c r="Q151" s="106"/>
      <c r="R151" s="116"/>
      <c r="S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row>
    <row r="152" spans="1:58" ht="15" customHeight="1">
      <c r="A152" s="361"/>
      <c r="B152" s="359"/>
      <c r="C152" s="359"/>
      <c r="D152" s="359"/>
      <c r="E152" s="359"/>
      <c r="F152" s="359"/>
      <c r="G152" s="309"/>
      <c r="H152" s="305"/>
      <c r="I152" s="305"/>
      <c r="J152" s="305"/>
      <c r="K152" s="305"/>
      <c r="L152" s="305"/>
      <c r="M152" s="305"/>
      <c r="N152" s="306"/>
      <c r="O152" s="286">
        <f t="shared" si="19"/>
        <v>0</v>
      </c>
      <c r="P152" s="106"/>
      <c r="Q152" s="106"/>
      <c r="R152" s="116"/>
      <c r="S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row>
    <row r="153" spans="1:58">
      <c r="A153" s="65" t="s">
        <v>33</v>
      </c>
      <c r="B153" s="287"/>
      <c r="C153" s="287"/>
      <c r="D153" s="287"/>
      <c r="E153" s="287"/>
      <c r="F153" s="287"/>
      <c r="G153" s="287"/>
      <c r="H153" s="281"/>
      <c r="I153" s="287"/>
      <c r="J153" s="287"/>
      <c r="K153" s="287"/>
      <c r="L153" s="287"/>
      <c r="M153" s="287"/>
      <c r="N153" s="287"/>
      <c r="O153" s="284">
        <f>SUM(O143:O152)</f>
        <v>0</v>
      </c>
      <c r="P153" s="106"/>
      <c r="Q153" s="106"/>
      <c r="R153" s="113"/>
      <c r="S153" s="28"/>
      <c r="T153" s="27"/>
      <c r="U153" s="27"/>
      <c r="V153" s="28"/>
      <c r="W153" s="27"/>
      <c r="X153" s="27"/>
      <c r="Y153" s="28"/>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row>
    <row r="154" spans="1:58" ht="76.5" customHeight="1">
      <c r="A154" s="63"/>
      <c r="B154" s="294" t="str">
        <f t="shared" ref="B154:H154" si="20">B60</f>
        <v>WP0</v>
      </c>
      <c r="C154" s="294" t="str">
        <f t="shared" si="20"/>
        <v>WP1</v>
      </c>
      <c r="D154" s="294" t="str">
        <f t="shared" si="20"/>
        <v>WP2</v>
      </c>
      <c r="E154" s="294" t="str">
        <f t="shared" si="20"/>
        <v>WP3</v>
      </c>
      <c r="F154" s="294" t="str">
        <f t="shared" si="20"/>
        <v>WP4</v>
      </c>
      <c r="G154" s="294" t="str">
        <f t="shared" si="20"/>
        <v>WP5</v>
      </c>
      <c r="H154" s="294" t="str">
        <f t="shared" si="20"/>
        <v>WP6</v>
      </c>
      <c r="I154" s="294" t="s">
        <v>33</v>
      </c>
      <c r="J154" s="106"/>
      <c r="K154" s="106"/>
      <c r="L154" s="106"/>
      <c r="M154" s="106"/>
      <c r="N154" s="106"/>
      <c r="O154" s="106"/>
      <c r="P154" s="106"/>
      <c r="Q154" s="106"/>
      <c r="R154" s="106"/>
      <c r="V154" s="293"/>
      <c r="W154" s="12"/>
      <c r="X154" s="24"/>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row>
    <row r="155" spans="1:58" ht="13.5" customHeight="1">
      <c r="A155" s="294" t="str">
        <f t="shared" ref="A155:A162" si="21">A61</f>
        <v>P0</v>
      </c>
      <c r="B155" s="64">
        <f>SUMPRODUCT(($J$143:$J$152="P0")*($I$143:$I$152&lt;&gt;"")*($I$143:$I$152="WP0")*($O$143:$O$152))</f>
        <v>0</v>
      </c>
      <c r="C155" s="93"/>
      <c r="D155" s="93"/>
      <c r="E155" s="93"/>
      <c r="F155" s="93"/>
      <c r="G155" s="93"/>
      <c r="H155" s="93"/>
      <c r="I155" s="104">
        <f>B155</f>
        <v>0</v>
      </c>
      <c r="J155" s="106"/>
      <c r="K155" s="106"/>
      <c r="L155" s="106"/>
      <c r="M155" s="106"/>
      <c r="N155" s="106"/>
      <c r="O155" s="106"/>
      <c r="P155" s="106"/>
      <c r="Q155" s="106"/>
      <c r="R155" s="106"/>
      <c r="V155" s="293"/>
      <c r="W155" s="12"/>
      <c r="X155" s="30"/>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row>
    <row r="156" spans="1:58" ht="13.5" customHeight="1">
      <c r="A156" s="294" t="str">
        <f t="shared" si="21"/>
        <v>P1</v>
      </c>
      <c r="B156" s="93"/>
      <c r="C156" s="64">
        <f>SUMPRODUCT(($J$143:$J$152="P1")*($I$143:$I$152&lt;&gt;"")*($I$143:$I$152="WP1")*($O$143:$O$152))</f>
        <v>0</v>
      </c>
      <c r="D156" s="64">
        <f>SUMPRODUCT(($J$143:$J$152="P1")*($I$143:$I$152&lt;&gt;"")*($I$143:$I$152="WP2")*($O$143:$O$152))</f>
        <v>0</v>
      </c>
      <c r="E156" s="64">
        <f>SUMPRODUCT(($J$143:$J$152="P1")*($I$143:$I$152&lt;&gt;"")*($I$143:$I$152="WP3")*($O$143:$O$152))</f>
        <v>0</v>
      </c>
      <c r="F156" s="64">
        <f>SUMPRODUCT(($J$143:$J$152="P1")*($I$143:$I$152&lt;&gt;"")*($I$143:$I$152="WP4")*($O$143:$O$152))</f>
        <v>0</v>
      </c>
      <c r="G156" s="64">
        <f>SUMPRODUCT(($J$143:$J$152="P1")*($I$143:$I$152&lt;&gt;"")*($I$143:$I$152="WP5")*($O$143:$O$152))</f>
        <v>0</v>
      </c>
      <c r="H156" s="64">
        <f>SUMPRODUCT(($J$143:$J$152="P1")*($I$143:$I$152&lt;&gt;"")*($I$143:$I$152="WP6")*($O$143:$O$152))</f>
        <v>0</v>
      </c>
      <c r="I156" s="104">
        <f>SUM(C156:H156)</f>
        <v>0</v>
      </c>
      <c r="J156" s="106"/>
      <c r="K156" s="106"/>
      <c r="L156" s="106"/>
      <c r="M156" s="106"/>
      <c r="N156" s="106"/>
      <c r="O156" s="106"/>
      <c r="P156" s="106"/>
      <c r="Q156" s="106"/>
      <c r="R156" s="106"/>
      <c r="V156" s="293"/>
      <c r="W156" s="12"/>
      <c r="X156" s="30"/>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row>
    <row r="157" spans="1:58" ht="13.5" customHeight="1">
      <c r="A157" s="294" t="str">
        <f t="shared" si="21"/>
        <v>P2</v>
      </c>
      <c r="B157" s="93"/>
      <c r="C157" s="64">
        <f>SUMPRODUCT(($J$143:$J$152="P2")*($I$143:$I$152&lt;&gt;"")*($I$143:$I$152="WP1")*($O$143:$O$152))</f>
        <v>0</v>
      </c>
      <c r="D157" s="64">
        <f>SUMPRODUCT(($J$143:$J$152="P2")*($I$143:$I$152&lt;&gt;"")*($I$143:$I$152="WP2")*($O$143:$O$152))</f>
        <v>0</v>
      </c>
      <c r="E157" s="64">
        <f>SUMPRODUCT(($J$143:$J$152="P2")*($I$143:$I$152&lt;&gt;"")*($I$143:$I$152="WP3")*($O$143:$O$152))</f>
        <v>0</v>
      </c>
      <c r="F157" s="64">
        <f>SUMPRODUCT(($J$143:$J$152="P2")*($I$143:$I$152&lt;&gt;"")*($I$143:$I$152="WP4")*($O$143:$O$152))</f>
        <v>0</v>
      </c>
      <c r="G157" s="64">
        <f>SUMPRODUCT(($J$143:$J$152="P2")*($I$143:$I$152&lt;&gt;"")*($I$143:$I$152="WP5")*($O$143:$O$152))</f>
        <v>0</v>
      </c>
      <c r="H157" s="64">
        <f>SUMPRODUCT(($J$143:$J$152="P2")*($I$143:$I$152&lt;&gt;"")*($I$143:$I$152="WP6")*($O$143:$O$152))</f>
        <v>0</v>
      </c>
      <c r="I157" s="104">
        <f t="shared" ref="I157:I162" si="22">SUM(C157:H157)</f>
        <v>0</v>
      </c>
      <c r="J157" s="106"/>
      <c r="K157" s="106"/>
      <c r="L157" s="106"/>
      <c r="M157" s="106"/>
      <c r="N157" s="358" t="str">
        <f>IF(I163=O153,"OK","ERRORE - Seleziona una delle opzioni WP e/o Periodo per ogni voce di spesa / ERROR -  Select one of the option WP and/or Period per each single budget line!")</f>
        <v>OK</v>
      </c>
      <c r="O157" s="358"/>
      <c r="P157" s="106"/>
      <c r="Q157" s="106"/>
      <c r="R157" s="106"/>
      <c r="V157" s="293"/>
      <c r="W157" s="12"/>
      <c r="X157" s="30"/>
      <c r="Y157" s="293"/>
      <c r="Z157" s="293"/>
      <c r="AA157" s="293"/>
      <c r="AB157" s="293"/>
      <c r="AC157" s="293"/>
      <c r="AD157" s="293"/>
      <c r="AE157" s="293"/>
      <c r="AF157" s="293"/>
      <c r="AG157" s="293"/>
      <c r="AH157" s="293"/>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row>
    <row r="158" spans="1:58" ht="13.5" customHeight="1">
      <c r="A158" s="294" t="str">
        <f t="shared" si="21"/>
        <v>P3</v>
      </c>
      <c r="B158" s="93"/>
      <c r="C158" s="64">
        <f>SUMPRODUCT(($J$143:$J$152="P3")*($I$143:$I$152&lt;&gt;"")*($I$143:$I$152="WP1")*($O$143:$O$152))</f>
        <v>0</v>
      </c>
      <c r="D158" s="64">
        <f>SUMPRODUCT(($J$143:$J$152="P3")*($I$143:$I$152&lt;&gt;"")*($I$143:$I$152="WP2")*($O$143:$O$152))</f>
        <v>0</v>
      </c>
      <c r="E158" s="64">
        <f>SUMPRODUCT(($J$143:$J$152="P3")*($I$143:$I$152&lt;&gt;"")*($I$143:$I$152="WP3")*($O$143:$O$152))</f>
        <v>0</v>
      </c>
      <c r="F158" s="64">
        <f>SUMPRODUCT(($J$143:$J$152="P3")*($I$143:$I$152&lt;&gt;"")*($I$143:$I$152="WP4")*($O$143:$O$152))</f>
        <v>0</v>
      </c>
      <c r="G158" s="64">
        <f>SUMPRODUCT(($J$143:$J$152="P3")*($I$143:$I$152&lt;&gt;"")*($I$143:$I$152="WP5")*($O$143:$O$152))</f>
        <v>0</v>
      </c>
      <c r="H158" s="64">
        <f>SUMPRODUCT(($J$143:$J$152="P3")*($I$143:$I$152&lt;&gt;"")*($I$143:$I$152="WP6")*($O$143:$O$152))</f>
        <v>0</v>
      </c>
      <c r="I158" s="104">
        <f t="shared" si="22"/>
        <v>0</v>
      </c>
      <c r="J158" s="106"/>
      <c r="K158" s="106"/>
      <c r="L158" s="106"/>
      <c r="M158" s="106"/>
      <c r="N158" s="358"/>
      <c r="O158" s="358"/>
      <c r="P158" s="106"/>
      <c r="Q158" s="106"/>
      <c r="R158" s="106"/>
      <c r="V158" s="293"/>
      <c r="W158" s="12"/>
      <c r="X158" s="30"/>
      <c r="Y158" s="293"/>
      <c r="Z158" s="293"/>
      <c r="AA158" s="293"/>
      <c r="AB158" s="293"/>
      <c r="AC158" s="293"/>
      <c r="AD158" s="293"/>
      <c r="AE158" s="293"/>
      <c r="AF158" s="293"/>
      <c r="AG158" s="293"/>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row>
    <row r="159" spans="1:58" ht="13.5" customHeight="1">
      <c r="A159" s="294" t="str">
        <f t="shared" si="21"/>
        <v>P4</v>
      </c>
      <c r="B159" s="93"/>
      <c r="C159" s="64">
        <f>SUMPRODUCT(($J$143:$J$152="P4")*($I$143:$I$152&lt;&gt;"")*($I$143:$I$152="WP1")*($O$143:$O$152))</f>
        <v>0</v>
      </c>
      <c r="D159" s="64">
        <f>SUMPRODUCT(($J$143:$J$152="P4")*($I$143:$I$152&lt;&gt;"")*($I$143:$I$152="WP2")*($O$143:$O$152))</f>
        <v>0</v>
      </c>
      <c r="E159" s="64">
        <f>SUMPRODUCT(($J$143:$J$152="P4")*($I$143:$I$152&lt;&gt;"")*($I$143:$I$152="WP3")*($O$143:$O$152))</f>
        <v>0</v>
      </c>
      <c r="F159" s="64">
        <f>SUMPRODUCT(($J$143:$J$152="P4")*($I$143:$I$152&lt;&gt;"")*($I$143:$I$152="WP4")*($O$143:$O$152))</f>
        <v>0</v>
      </c>
      <c r="G159" s="64">
        <f>SUMPRODUCT(($J$143:$J$152="P4")*($I$143:$I$152&lt;&gt;"")*($I$143:$I$152="WP5")*($O$143:$O$152))</f>
        <v>0</v>
      </c>
      <c r="H159" s="64">
        <f>SUMPRODUCT(($J$143:$J$152="P4")*($I$143:$I$152&lt;&gt;"")*($I$143:$I$152="WP6")*($O$143:$O$152))</f>
        <v>0</v>
      </c>
      <c r="I159" s="104">
        <f t="shared" si="22"/>
        <v>0</v>
      </c>
      <c r="J159" s="106"/>
      <c r="K159" s="106"/>
      <c r="L159" s="106"/>
      <c r="M159" s="106"/>
      <c r="N159" s="358"/>
      <c r="O159" s="358"/>
      <c r="P159" s="106"/>
      <c r="Q159" s="106"/>
      <c r="R159" s="106"/>
      <c r="V159" s="293"/>
      <c r="W159" s="12"/>
      <c r="X159" s="30"/>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row>
    <row r="160" spans="1:58" ht="13.5" customHeight="1">
      <c r="A160" s="294" t="str">
        <f t="shared" si="21"/>
        <v>P5</v>
      </c>
      <c r="B160" s="93"/>
      <c r="C160" s="64">
        <f>SUMPRODUCT(($J$143:$J$152="P5")*($I$143:$I$152&lt;&gt;"")*($I$143:$I$152="WP1")*($O$143:$O$152))</f>
        <v>0</v>
      </c>
      <c r="D160" s="64">
        <f>SUMPRODUCT(($J$143:$J$152="P5")*($I$143:$I$152&lt;&gt;"")*($I$143:$I$152="WP2")*($O$143:$O$152))</f>
        <v>0</v>
      </c>
      <c r="E160" s="64">
        <f>SUMPRODUCT(($J$143:$J$152="P5")*($I$143:$I$152&lt;&gt;"")*($I$143:$I$152="WP3")*($O$143:$O$152))</f>
        <v>0</v>
      </c>
      <c r="F160" s="64">
        <f>SUMPRODUCT(($J$143:$J$152="P5")*($I$143:$I$152&lt;&gt;"")*($I$143:$I$152="WP4")*($O$143:$O$152))</f>
        <v>0</v>
      </c>
      <c r="G160" s="64">
        <f>SUMPRODUCT(($J$143:$J$152="P5")*($I$143:$I$152&lt;&gt;"")*($I$143:$I$152="WP5")*($O$143:$O$152))</f>
        <v>0</v>
      </c>
      <c r="H160" s="64">
        <f>SUMPRODUCT(($J$143:$J$152="P5")*($I$143:$I$152&lt;&gt;"")*($I$143:$I$152="WP6")*($O$143:$O$152))</f>
        <v>0</v>
      </c>
      <c r="I160" s="104">
        <f t="shared" si="22"/>
        <v>0</v>
      </c>
      <c r="J160" s="106"/>
      <c r="K160" s="106"/>
      <c r="L160" s="106"/>
      <c r="M160" s="106"/>
      <c r="N160" s="358"/>
      <c r="O160" s="358"/>
      <c r="P160" s="106"/>
      <c r="Q160" s="106"/>
      <c r="R160" s="106"/>
      <c r="V160" s="293"/>
      <c r="W160" s="12"/>
      <c r="X160" s="30"/>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row>
    <row r="161" spans="1:260" ht="13.5" customHeight="1">
      <c r="A161" s="294" t="str">
        <f t="shared" si="21"/>
        <v>P6</v>
      </c>
      <c r="B161" s="93"/>
      <c r="C161" s="64">
        <f>SUMPRODUCT(($J$143:$J$152="P6")*($I$143:$I$152&lt;&gt;"")*($I$143:$I$152="WP1")*($O$143:$O$152))</f>
        <v>0</v>
      </c>
      <c r="D161" s="64">
        <f>SUMPRODUCT(($J$143:$J$152="P6")*($I$143:$I$152&lt;&gt;"")*($I$143:$I$152="WP2")*($O$143:$O$152))</f>
        <v>0</v>
      </c>
      <c r="E161" s="64">
        <f>SUMPRODUCT(($J$143:$J$152="P6")*($I$143:$I$152&lt;&gt;"")*($I$143:$I$152="WP3")*($O$143:$O$152))</f>
        <v>0</v>
      </c>
      <c r="F161" s="64">
        <f>SUMPRODUCT(($J$143:$J$152="P6")*($I$143:$I$152&lt;&gt;"")*($I$143:$I$152="WP4")*($O$143:$O$152))</f>
        <v>0</v>
      </c>
      <c r="G161" s="64">
        <f>SUMPRODUCT(($J$143:$J$152="P6")*($I$143:$I$152&lt;&gt;"")*($I$143:$I$152="WP5")*($O$143:$O$152))</f>
        <v>0</v>
      </c>
      <c r="H161" s="64">
        <f>SUMPRODUCT(($J$143:$J$152="P6")*($I$143:$I$152&lt;&gt;"")*($I$143:$I$152="WP6")*($O$143:$O$152))</f>
        <v>0</v>
      </c>
      <c r="I161" s="104">
        <f t="shared" si="22"/>
        <v>0</v>
      </c>
      <c r="J161" s="106"/>
      <c r="K161" s="106"/>
      <c r="L161" s="106"/>
      <c r="M161" s="106"/>
      <c r="N161" s="358"/>
      <c r="O161" s="358"/>
      <c r="P161" s="106"/>
      <c r="Q161" s="106"/>
      <c r="R161" s="106"/>
      <c r="V161" s="293"/>
      <c r="W161" s="12"/>
      <c r="X161" s="30"/>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row>
    <row r="162" spans="1:260" ht="13.5" customHeight="1">
      <c r="A162" s="294" t="str">
        <f t="shared" si="21"/>
        <v>P7</v>
      </c>
      <c r="B162" s="93"/>
      <c r="C162" s="64">
        <f>SUMPRODUCT(($J$143:$J$152="P7")*($I$143:$I$152&lt;&gt;"")*($I$143:$I$152="WP1")*($O$143:$O$152))</f>
        <v>0</v>
      </c>
      <c r="D162" s="64">
        <f>SUMPRODUCT(($J$143:$J$152="P7")*($I$143:$I$152&lt;&gt;"")*($I$143:$I$152="WP2")*($O$143:$O$152))</f>
        <v>0</v>
      </c>
      <c r="E162" s="64">
        <f>SUMPRODUCT(($J$143:$J$152="P7")*($I$143:$I$152&lt;&gt;"")*($I$143:$I$152="WP3")*($O$143:$O$152))</f>
        <v>0</v>
      </c>
      <c r="F162" s="64">
        <f>SUMPRODUCT(($J$143:$J$152="P7")*($I$143:$I$152&lt;&gt;"")*($I$143:$I$152="WP4")*($O$143:$O$152))</f>
        <v>0</v>
      </c>
      <c r="G162" s="64">
        <f>SUMPRODUCT(($J$143:$J$152="P7")*($I$143:$I$152&lt;&gt;"")*($I$143:$I$152="WP5")*($O$143:$O$152))</f>
        <v>0</v>
      </c>
      <c r="H162" s="64">
        <f>SUMPRODUCT(($J$143:$J$152="P7")*($I$143:$I$152&lt;&gt;"")*($I$143:$I$152="WP6")*($O$143:$O$152))</f>
        <v>0</v>
      </c>
      <c r="I162" s="104">
        <f t="shared" si="22"/>
        <v>0</v>
      </c>
      <c r="J162" s="106"/>
      <c r="K162" s="106"/>
      <c r="L162" s="106"/>
      <c r="M162" s="106"/>
      <c r="N162" s="358"/>
      <c r="O162" s="358"/>
      <c r="P162" s="106"/>
      <c r="Q162" s="106"/>
      <c r="R162" s="106"/>
      <c r="V162" s="293"/>
      <c r="W162" s="12"/>
      <c r="X162" s="30"/>
      <c r="Y162" s="293"/>
      <c r="Z162" s="293"/>
      <c r="AA162" s="293"/>
      <c r="AB162" s="293"/>
      <c r="AC162" s="293"/>
      <c r="AD162" s="293"/>
      <c r="AE162" s="293"/>
      <c r="AF162" s="293"/>
      <c r="AG162" s="293"/>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c r="BD162" s="293"/>
      <c r="BE162" s="293"/>
      <c r="BF162" s="293"/>
    </row>
    <row r="163" spans="1:260" ht="13.5" customHeight="1">
      <c r="A163" s="65" t="s">
        <v>33</v>
      </c>
      <c r="B163" s="66">
        <f>SUM(B$155:B$162)</f>
        <v>0</v>
      </c>
      <c r="C163" s="66">
        <f t="shared" ref="C163:G163" si="23">SUM(C$155:C$162)</f>
        <v>0</v>
      </c>
      <c r="D163" s="66">
        <f t="shared" si="23"/>
        <v>0</v>
      </c>
      <c r="E163" s="66">
        <f t="shared" si="23"/>
        <v>0</v>
      </c>
      <c r="F163" s="66">
        <f t="shared" si="23"/>
        <v>0</v>
      </c>
      <c r="G163" s="66">
        <f t="shared" si="23"/>
        <v>0</v>
      </c>
      <c r="H163" s="66">
        <f>SUM(H$155:H$162)</f>
        <v>0</v>
      </c>
      <c r="I163" s="102">
        <f>SUM(I155:I162)</f>
        <v>0</v>
      </c>
      <c r="J163" s="106"/>
      <c r="K163" s="106"/>
      <c r="L163" s="106"/>
      <c r="M163" s="106"/>
      <c r="N163" s="358"/>
      <c r="O163" s="358"/>
      <c r="P163" s="106"/>
      <c r="Q163" s="106"/>
      <c r="R163" s="106"/>
      <c r="V163" s="293"/>
      <c r="W163" s="12"/>
      <c r="X163" s="30"/>
      <c r="Y163" s="293"/>
      <c r="Z163" s="293"/>
      <c r="AA163" s="293"/>
      <c r="AB163" s="293"/>
      <c r="AC163" s="293"/>
      <c r="AD163" s="293"/>
      <c r="AE163" s="293"/>
      <c r="AF163" s="293"/>
      <c r="AG163" s="293"/>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c r="BD163" s="293"/>
      <c r="BE163" s="293"/>
      <c r="BF163" s="293"/>
    </row>
    <row r="164" spans="1:260" ht="18.75" customHeight="1">
      <c r="A164" s="65" t="s">
        <v>54</v>
      </c>
      <c r="B164" s="94"/>
      <c r="C164" s="66">
        <f>SUMPRODUCT(($I$143:$I$152="WP2")*($K$143:$K$152&lt;&gt;"")*($K$143:$K$152="fuori area / outside the area")*($O$143:$O$152))</f>
        <v>0</v>
      </c>
      <c r="D164" s="66">
        <f>SUMPRODUCT(($I$143:$I$152="WP3")*($K$143:$K$152&lt;&gt;"")*($K$143:$K$152="fuori area / outside the area")*($O$143:$O$152))</f>
        <v>0</v>
      </c>
      <c r="E164" s="66">
        <f>SUMPRODUCT(($I$143:$I$152="WP3")*($K$143:$K$152&lt;&gt;"")*($K$143:$K$152="fuori area / outside the area")*($O$143:$O$152))</f>
        <v>0</v>
      </c>
      <c r="F164" s="66">
        <f>SUMPRODUCT(($I$143:$I$152="WP4")*($K$143:$K$152&lt;&gt;"")*($K$143:$K$152="fuori area / outside the area")*($O$143:$O$152))</f>
        <v>0</v>
      </c>
      <c r="G164" s="66">
        <f>SUMPRODUCT(($I$143:$I$152="WP5")*($K$143:$K$152&lt;&gt;"")*($K$143:$K$152="fuori area / outside the area")*($O$143:$O$152))</f>
        <v>0</v>
      </c>
      <c r="H164" s="66">
        <f>SUMPRODUCT(($I$143:$I$152="WP6")*($K$143:$K$152&lt;&gt;"")*($K$143:$K$152="fuori area / outside the area")*($O$143:$O$152))</f>
        <v>0</v>
      </c>
      <c r="I164" s="102">
        <f>SUM(C164:H164)</f>
        <v>0</v>
      </c>
      <c r="J164" s="106"/>
      <c r="K164" s="106"/>
      <c r="L164" s="106"/>
      <c r="M164" s="106"/>
      <c r="N164" s="106"/>
      <c r="O164" s="106"/>
      <c r="P164" s="106"/>
      <c r="Q164" s="106"/>
      <c r="R164" s="106"/>
      <c r="S164" s="31"/>
      <c r="T164" s="31"/>
      <c r="U164" s="31"/>
      <c r="V164" s="293"/>
      <c r="W164" s="293"/>
      <c r="X164" s="293"/>
      <c r="Y164" s="293"/>
      <c r="Z164" s="293"/>
      <c r="AA164" s="293"/>
      <c r="AB164" s="293"/>
      <c r="AC164" s="293"/>
      <c r="AD164" s="293"/>
      <c r="AE164" s="293"/>
      <c r="AF164" s="293"/>
      <c r="AG164" s="293"/>
      <c r="AH164" s="293"/>
      <c r="AI164" s="293"/>
      <c r="AJ164" s="293"/>
      <c r="AK164" s="293"/>
      <c r="AL164" s="293"/>
      <c r="AM164" s="293"/>
      <c r="AN164" s="293"/>
      <c r="AO164" s="293"/>
      <c r="AP164" s="293"/>
      <c r="AQ164" s="293"/>
      <c r="AR164" s="293"/>
      <c r="AS164" s="293"/>
      <c r="AT164" s="293"/>
      <c r="AU164" s="293"/>
      <c r="AV164" s="293"/>
      <c r="AW164" s="293"/>
      <c r="AX164" s="293"/>
      <c r="AY164" s="293"/>
      <c r="AZ164" s="293"/>
      <c r="BA164" s="293"/>
      <c r="BB164" s="293"/>
      <c r="BC164" s="293"/>
      <c r="BD164" s="293"/>
      <c r="BE164" s="293"/>
      <c r="BF164" s="293"/>
    </row>
    <row r="165" spans="1:260" s="49" customFormat="1" ht="39" customHeight="1">
      <c r="A165" s="65" t="s">
        <v>173</v>
      </c>
      <c r="B165" s="94"/>
      <c r="C165" s="66">
        <f>SUMPRODUCT(($I$143:$I$152="WP1")*($H$143:$H$152&lt;&gt;"")*($H$143:$H$152="SI/YES")*($O$143:$O$152))</f>
        <v>0</v>
      </c>
      <c r="D165" s="66">
        <f>SUMPRODUCT(($I$143:$I$152="WP2")*($H$143:$H$152&lt;&gt;"")*($H$143:$H$152="SI/YES")*($O$143:$O$152))</f>
        <v>0</v>
      </c>
      <c r="E165" s="66">
        <f>SUMPRODUCT(($I$143:$I$152="WP3")*($H$143:$H$152&lt;&gt;"")*($H$143:$H$152="SI/YES")*($O$143:$O$152))</f>
        <v>0</v>
      </c>
      <c r="F165" s="66">
        <f>SUMPRODUCT(($I$143:$I$152="WP4")*($H$143:$H$152&lt;&gt;"")*($H$143:$H$152="SI/YES")*($O$143:$O$152))</f>
        <v>0</v>
      </c>
      <c r="G165" s="66">
        <f>SUMPRODUCT(($I$143:$I$152="WP5")*($H$143:$H$152&lt;&gt;"")*($H$143:$H$152="SI/YES")*($O$143:$O$152))</f>
        <v>0</v>
      </c>
      <c r="H165" s="66">
        <f>SUMPRODUCT(($I$143:$I$152="WP6")*($H$143:$H$152&lt;&gt;"")*($H$143:$H$152="SI/YES")*($O$143:$O$152))</f>
        <v>0</v>
      </c>
      <c r="I165" s="102">
        <f>SUM(C165:H165)</f>
        <v>0</v>
      </c>
      <c r="J165" s="23"/>
      <c r="K165" s="23"/>
      <c r="L165" s="23"/>
      <c r="M165" s="23"/>
      <c r="N165" s="23"/>
      <c r="O165" s="23"/>
      <c r="P165" s="23"/>
      <c r="Q165" s="23"/>
      <c r="R165" s="23"/>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12"/>
      <c r="BH165" s="12"/>
      <c r="BI165" s="12"/>
      <c r="BJ165" s="12"/>
      <c r="BK165" s="12"/>
      <c r="BL165" s="12"/>
      <c r="BM165" s="12"/>
      <c r="BN165" s="12"/>
    </row>
    <row r="166" spans="1:260" s="49" customFormat="1" ht="16.5" customHeight="1">
      <c r="A166" s="23"/>
      <c r="B166" s="23"/>
      <c r="C166" s="23"/>
      <c r="D166" s="23"/>
      <c r="E166" s="23"/>
      <c r="F166" s="23"/>
      <c r="G166" s="23"/>
      <c r="H166" s="23"/>
      <c r="I166" s="23"/>
      <c r="J166" s="23"/>
      <c r="K166" s="23"/>
      <c r="L166" s="23"/>
      <c r="M166" s="23"/>
      <c r="N166" s="23"/>
      <c r="O166" s="23"/>
      <c r="P166" s="23"/>
      <c r="Q166" s="23"/>
      <c r="R166" s="23"/>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12"/>
      <c r="BH166" s="12"/>
      <c r="BI166" s="12"/>
      <c r="BJ166" s="12"/>
      <c r="BK166" s="12"/>
      <c r="BL166" s="12"/>
      <c r="BM166" s="12"/>
      <c r="BN166" s="12"/>
    </row>
    <row r="167" spans="1:260" ht="15" customHeight="1">
      <c r="A167" s="95" t="s">
        <v>144</v>
      </c>
      <c r="B167" s="21"/>
      <c r="C167" s="21"/>
      <c r="D167" s="21"/>
      <c r="E167" s="21"/>
      <c r="F167" s="21"/>
      <c r="G167" s="21"/>
      <c r="H167" s="21"/>
      <c r="I167" s="21"/>
      <c r="J167" s="21"/>
      <c r="K167" s="21"/>
      <c r="L167" s="21"/>
      <c r="M167" s="21"/>
      <c r="N167" s="21"/>
      <c r="O167" s="1"/>
      <c r="P167" s="1"/>
      <c r="Q167" s="1"/>
      <c r="R167" s="1"/>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row>
    <row r="168" spans="1:260" s="12" customFormat="1" ht="5.25" customHeight="1">
      <c r="A168" s="14"/>
      <c r="B168" s="14"/>
      <c r="C168" s="14"/>
      <c r="D168" s="14"/>
      <c r="E168" s="14"/>
      <c r="F168" s="14"/>
      <c r="G168" s="14"/>
      <c r="H168" s="14"/>
      <c r="I168" s="14"/>
      <c r="J168" s="14"/>
      <c r="K168" s="14"/>
      <c r="L168" s="14"/>
      <c r="M168" s="14"/>
      <c r="N168" s="14"/>
      <c r="O168" s="14"/>
      <c r="P168" s="14"/>
      <c r="Q168" s="14"/>
      <c r="R168" s="14"/>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c r="BD168" s="293"/>
      <c r="BE168" s="293"/>
      <c r="BF168" s="293"/>
    </row>
    <row r="169" spans="1:260" s="39" customFormat="1" ht="104.25" customHeight="1">
      <c r="A169" s="372" t="s">
        <v>214</v>
      </c>
      <c r="B169" s="372"/>
      <c r="C169" s="372"/>
      <c r="D169" s="372"/>
      <c r="E169" s="372"/>
      <c r="F169" s="372"/>
      <c r="G169" s="372"/>
      <c r="H169" s="372"/>
      <c r="I169" s="372"/>
      <c r="J169" s="372"/>
      <c r="K169" s="372"/>
      <c r="L169" s="372"/>
      <c r="M169" s="372"/>
      <c r="N169" s="372"/>
      <c r="O169" s="372"/>
      <c r="P169" s="106"/>
      <c r="Q169" s="298"/>
      <c r="R169" s="298"/>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c r="IZ169" s="2"/>
    </row>
    <row r="170" spans="1:260" ht="24" customHeight="1">
      <c r="A170" s="361" t="s">
        <v>145</v>
      </c>
      <c r="B170" s="361" t="s">
        <v>28</v>
      </c>
      <c r="C170" s="361"/>
      <c r="D170" s="361"/>
      <c r="E170" s="362" t="s">
        <v>142</v>
      </c>
      <c r="F170" s="362"/>
      <c r="G170" s="362" t="s">
        <v>31</v>
      </c>
      <c r="H170" s="363" t="s">
        <v>139</v>
      </c>
      <c r="I170" s="363"/>
      <c r="J170" s="363"/>
      <c r="K170" s="363"/>
      <c r="L170" s="363"/>
      <c r="M170" s="363"/>
      <c r="N170" s="363"/>
      <c r="O170" s="363"/>
      <c r="P170" s="106"/>
      <c r="Q170" s="114"/>
      <c r="R170" s="114"/>
      <c r="S170" s="24"/>
      <c r="T170" s="24"/>
      <c r="U170" s="24"/>
      <c r="V170" s="360"/>
      <c r="W170" s="360"/>
      <c r="X170" s="360"/>
      <c r="Y170" s="360"/>
      <c r="Z170" s="360"/>
      <c r="AA170" s="360"/>
      <c r="AB170" s="360"/>
      <c r="AC170" s="360"/>
      <c r="AD170" s="360"/>
      <c r="AE170" s="360"/>
      <c r="AF170" s="360"/>
      <c r="AG170" s="360"/>
      <c r="AH170" s="360"/>
      <c r="AI170" s="360"/>
      <c r="AJ170" s="360"/>
      <c r="AK170" s="360"/>
      <c r="AL170" s="360"/>
      <c r="AM170" s="360"/>
      <c r="AN170" s="360"/>
      <c r="AO170" s="360"/>
      <c r="AP170" s="360"/>
      <c r="AQ170" s="360"/>
      <c r="AR170" s="360"/>
      <c r="AS170" s="360"/>
      <c r="AT170" s="360"/>
      <c r="AU170" s="360"/>
      <c r="AV170" s="360"/>
      <c r="AW170" s="360"/>
      <c r="AX170" s="360"/>
      <c r="AY170" s="360"/>
      <c r="AZ170" s="360"/>
      <c r="BA170" s="360"/>
      <c r="BB170" s="360"/>
      <c r="BC170" s="360"/>
      <c r="BD170" s="360"/>
      <c r="BE170" s="360"/>
      <c r="BF170" s="360"/>
      <c r="BG170" s="22"/>
      <c r="BH170" s="22"/>
      <c r="BI170" s="22"/>
      <c r="BJ170" s="22"/>
      <c r="BK170" s="22"/>
      <c r="BL170" s="22"/>
      <c r="BM170" s="22"/>
      <c r="BN170" s="22"/>
    </row>
    <row r="171" spans="1:260" ht="63.75" customHeight="1">
      <c r="A171" s="361"/>
      <c r="B171" s="361"/>
      <c r="C171" s="361"/>
      <c r="D171" s="361"/>
      <c r="E171" s="362"/>
      <c r="F171" s="362"/>
      <c r="G171" s="362"/>
      <c r="H171" s="297" t="s">
        <v>156</v>
      </c>
      <c r="I171" s="302" t="s">
        <v>123</v>
      </c>
      <c r="J171" s="295" t="s">
        <v>140</v>
      </c>
      <c r="K171" s="295" t="s">
        <v>32</v>
      </c>
      <c r="L171" s="302" t="s">
        <v>134</v>
      </c>
      <c r="M171" s="302" t="s">
        <v>135</v>
      </c>
      <c r="N171" s="302" t="s">
        <v>136</v>
      </c>
      <c r="O171" s="294" t="s">
        <v>126</v>
      </c>
      <c r="P171" s="106"/>
      <c r="Q171" s="115"/>
      <c r="R171" s="115"/>
      <c r="S171" s="50"/>
      <c r="T171" s="22"/>
      <c r="U171" s="22"/>
      <c r="V171" s="293"/>
      <c r="W171" s="25"/>
      <c r="X171" s="25"/>
      <c r="Y171" s="25"/>
      <c r="Z171" s="293"/>
      <c r="AA171" s="25"/>
      <c r="AB171" s="25"/>
      <c r="AC171" s="25"/>
      <c r="AD171" s="293"/>
      <c r="AE171" s="25"/>
      <c r="AF171" s="25"/>
      <c r="AG171" s="25"/>
      <c r="AH171" s="293"/>
      <c r="AI171" s="25"/>
      <c r="AJ171" s="25"/>
      <c r="AK171" s="25"/>
      <c r="AL171" s="293"/>
      <c r="AM171" s="25"/>
      <c r="AN171" s="25"/>
      <c r="AO171" s="25"/>
      <c r="AP171" s="293"/>
      <c r="AQ171" s="25"/>
      <c r="AR171" s="25"/>
      <c r="AS171" s="25"/>
      <c r="AT171" s="293"/>
      <c r="AU171" s="25"/>
      <c r="AV171" s="25"/>
      <c r="AW171" s="25"/>
      <c r="AX171" s="293"/>
      <c r="AY171" s="25"/>
      <c r="AZ171" s="25"/>
      <c r="BA171" s="25"/>
      <c r="BB171" s="293"/>
      <c r="BC171" s="25"/>
      <c r="BD171" s="25"/>
      <c r="BE171" s="25"/>
      <c r="BF171" s="360"/>
      <c r="BG171" s="22"/>
      <c r="BH171" s="22"/>
      <c r="BI171" s="22"/>
      <c r="BJ171" s="22"/>
      <c r="BK171" s="22"/>
      <c r="BL171" s="22"/>
      <c r="BM171" s="22"/>
      <c r="BN171" s="22"/>
    </row>
    <row r="172" spans="1:260" ht="15" customHeight="1">
      <c r="A172" s="361"/>
      <c r="B172" s="359"/>
      <c r="C172" s="359"/>
      <c r="D172" s="359"/>
      <c r="E172" s="359"/>
      <c r="F172" s="359"/>
      <c r="G172" s="309"/>
      <c r="H172" s="305"/>
      <c r="I172" s="305"/>
      <c r="J172" s="305"/>
      <c r="K172" s="305"/>
      <c r="L172" s="305"/>
      <c r="M172" s="305"/>
      <c r="N172" s="306"/>
      <c r="O172" s="286">
        <f t="shared" ref="O172:O181" si="24">M172*N172</f>
        <v>0</v>
      </c>
      <c r="P172" s="106"/>
      <c r="Q172" s="116"/>
      <c r="R172" s="116"/>
      <c r="S172" s="50"/>
      <c r="T172" s="22"/>
      <c r="U172" s="22"/>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2"/>
      <c r="BH172" s="22"/>
      <c r="BI172" s="22"/>
      <c r="BJ172" s="22"/>
      <c r="BK172" s="22"/>
      <c r="BL172" s="22"/>
      <c r="BM172" s="22"/>
      <c r="BN172" s="22"/>
    </row>
    <row r="173" spans="1:260" ht="12.75" customHeight="1">
      <c r="A173" s="361"/>
      <c r="B173" s="359"/>
      <c r="C173" s="359"/>
      <c r="D173" s="359"/>
      <c r="E173" s="359"/>
      <c r="F173" s="359"/>
      <c r="G173" s="309"/>
      <c r="H173" s="305"/>
      <c r="I173" s="305"/>
      <c r="J173" s="305"/>
      <c r="K173" s="305"/>
      <c r="L173" s="305"/>
      <c r="M173" s="305"/>
      <c r="N173" s="306"/>
      <c r="O173" s="286">
        <f t="shared" si="24"/>
        <v>0</v>
      </c>
      <c r="P173" s="106"/>
      <c r="Q173" s="116"/>
      <c r="R173" s="116"/>
      <c r="S173" s="50"/>
      <c r="T173" s="22"/>
      <c r="U173" s="22"/>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2"/>
      <c r="BH173" s="22"/>
      <c r="BI173" s="22"/>
      <c r="BJ173" s="22"/>
      <c r="BK173" s="22"/>
      <c r="BL173" s="22"/>
      <c r="BM173" s="22"/>
      <c r="BN173" s="22"/>
    </row>
    <row r="174" spans="1:260" ht="15" customHeight="1">
      <c r="A174" s="361"/>
      <c r="B174" s="359"/>
      <c r="C174" s="359"/>
      <c r="D174" s="359"/>
      <c r="E174" s="359"/>
      <c r="F174" s="359"/>
      <c r="G174" s="309"/>
      <c r="H174" s="305"/>
      <c r="I174" s="305"/>
      <c r="J174" s="305"/>
      <c r="K174" s="305"/>
      <c r="L174" s="305"/>
      <c r="M174" s="305"/>
      <c r="N174" s="306"/>
      <c r="O174" s="286">
        <f t="shared" si="24"/>
        <v>0</v>
      </c>
      <c r="P174" s="106"/>
      <c r="Q174" s="116"/>
      <c r="R174" s="116"/>
      <c r="S174" s="50"/>
      <c r="T174" s="22"/>
      <c r="U174" s="22"/>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2"/>
      <c r="BH174" s="22"/>
      <c r="BI174" s="22"/>
      <c r="BJ174" s="22"/>
      <c r="BK174" s="22"/>
      <c r="BL174" s="22"/>
      <c r="BM174" s="22"/>
      <c r="BN174" s="22"/>
    </row>
    <row r="175" spans="1:260" ht="15" customHeight="1">
      <c r="A175" s="361"/>
      <c r="B175" s="359"/>
      <c r="C175" s="359"/>
      <c r="D175" s="359"/>
      <c r="E175" s="359"/>
      <c r="F175" s="359"/>
      <c r="G175" s="309"/>
      <c r="H175" s="305"/>
      <c r="I175" s="305"/>
      <c r="J175" s="305"/>
      <c r="K175" s="305"/>
      <c r="L175" s="305"/>
      <c r="M175" s="305"/>
      <c r="N175" s="306"/>
      <c r="O175" s="286">
        <f t="shared" si="24"/>
        <v>0</v>
      </c>
      <c r="P175" s="106"/>
      <c r="Q175" s="116"/>
      <c r="R175" s="116"/>
      <c r="S175" s="50"/>
      <c r="T175" s="22"/>
      <c r="U175" s="22"/>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2"/>
      <c r="BH175" s="22"/>
      <c r="BI175" s="22"/>
      <c r="BJ175" s="22"/>
      <c r="BK175" s="22"/>
      <c r="BL175" s="22"/>
      <c r="BM175" s="22"/>
      <c r="BN175" s="22"/>
    </row>
    <row r="176" spans="1:260" ht="15" customHeight="1">
      <c r="A176" s="361"/>
      <c r="B176" s="359"/>
      <c r="C176" s="359"/>
      <c r="D176" s="359"/>
      <c r="E176" s="359"/>
      <c r="F176" s="359"/>
      <c r="G176" s="309"/>
      <c r="H176" s="305"/>
      <c r="I176" s="305"/>
      <c r="J176" s="305"/>
      <c r="K176" s="305"/>
      <c r="L176" s="305"/>
      <c r="M176" s="305"/>
      <c r="N176" s="306"/>
      <c r="O176" s="286">
        <f t="shared" si="24"/>
        <v>0</v>
      </c>
      <c r="P176" s="106"/>
      <c r="Q176" s="116"/>
      <c r="R176" s="116"/>
      <c r="S176" s="50"/>
      <c r="T176" s="22"/>
      <c r="U176" s="22"/>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2"/>
      <c r="BH176" s="22"/>
      <c r="BI176" s="22"/>
      <c r="BJ176" s="22"/>
      <c r="BK176" s="22"/>
      <c r="BL176" s="22"/>
      <c r="BM176" s="22"/>
      <c r="BN176" s="22"/>
    </row>
    <row r="177" spans="1:66" ht="15" customHeight="1">
      <c r="A177" s="361"/>
      <c r="B177" s="359"/>
      <c r="C177" s="359"/>
      <c r="D177" s="359"/>
      <c r="E177" s="359"/>
      <c r="F177" s="359"/>
      <c r="G177" s="309"/>
      <c r="H177" s="305"/>
      <c r="I177" s="305"/>
      <c r="J177" s="305"/>
      <c r="K177" s="305"/>
      <c r="L177" s="305"/>
      <c r="M177" s="305"/>
      <c r="N177" s="306"/>
      <c r="O177" s="286">
        <f t="shared" si="24"/>
        <v>0</v>
      </c>
      <c r="P177" s="106"/>
      <c r="Q177" s="116"/>
      <c r="R177" s="116"/>
      <c r="S177" s="50"/>
      <c r="T177" s="22"/>
      <c r="U177" s="22"/>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2"/>
      <c r="BH177" s="22"/>
      <c r="BI177" s="22"/>
      <c r="BJ177" s="22"/>
      <c r="BK177" s="22"/>
      <c r="BL177" s="22"/>
      <c r="BM177" s="22"/>
      <c r="BN177" s="22"/>
    </row>
    <row r="178" spans="1:66" ht="14.25" customHeight="1">
      <c r="A178" s="361"/>
      <c r="B178" s="359"/>
      <c r="C178" s="359"/>
      <c r="D178" s="359"/>
      <c r="E178" s="359"/>
      <c r="F178" s="359"/>
      <c r="G178" s="309"/>
      <c r="H178" s="305"/>
      <c r="I178" s="305"/>
      <c r="J178" s="305"/>
      <c r="K178" s="305"/>
      <c r="L178" s="305"/>
      <c r="M178" s="305"/>
      <c r="N178" s="306"/>
      <c r="O178" s="286">
        <f t="shared" si="24"/>
        <v>0</v>
      </c>
      <c r="P178" s="106"/>
      <c r="Q178" s="116"/>
      <c r="R178" s="116"/>
      <c r="S178" s="50"/>
      <c r="T178" s="22"/>
      <c r="U178" s="22"/>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2"/>
      <c r="BH178" s="22"/>
      <c r="BI178" s="22"/>
      <c r="BJ178" s="22"/>
      <c r="BK178" s="22"/>
      <c r="BL178" s="22"/>
      <c r="BM178" s="22"/>
      <c r="BN178" s="22"/>
    </row>
    <row r="179" spans="1:66" ht="15" customHeight="1">
      <c r="A179" s="361"/>
      <c r="B179" s="359"/>
      <c r="C179" s="359"/>
      <c r="D179" s="359"/>
      <c r="E179" s="359"/>
      <c r="F179" s="359"/>
      <c r="G179" s="309"/>
      <c r="H179" s="305"/>
      <c r="I179" s="305"/>
      <c r="J179" s="305"/>
      <c r="K179" s="305"/>
      <c r="L179" s="305"/>
      <c r="M179" s="305"/>
      <c r="N179" s="306"/>
      <c r="O179" s="286">
        <f t="shared" si="24"/>
        <v>0</v>
      </c>
      <c r="P179" s="106"/>
      <c r="Q179" s="116"/>
      <c r="R179" s="116"/>
      <c r="S179" s="50"/>
      <c r="T179" s="22"/>
      <c r="U179" s="22"/>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2"/>
      <c r="BH179" s="22"/>
      <c r="BI179" s="22"/>
      <c r="BJ179" s="22"/>
      <c r="BK179" s="22"/>
      <c r="BL179" s="22"/>
      <c r="BM179" s="22"/>
      <c r="BN179" s="22"/>
    </row>
    <row r="180" spans="1:66" ht="15.75" customHeight="1">
      <c r="A180" s="361"/>
      <c r="B180" s="359"/>
      <c r="C180" s="359"/>
      <c r="D180" s="359"/>
      <c r="E180" s="359"/>
      <c r="F180" s="359"/>
      <c r="G180" s="309"/>
      <c r="H180" s="305"/>
      <c r="I180" s="305"/>
      <c r="J180" s="305"/>
      <c r="K180" s="305"/>
      <c r="L180" s="305"/>
      <c r="M180" s="305"/>
      <c r="N180" s="306"/>
      <c r="O180" s="286">
        <f t="shared" si="24"/>
        <v>0</v>
      </c>
      <c r="P180" s="106"/>
      <c r="Q180" s="116"/>
      <c r="R180" s="116"/>
      <c r="S180" s="50"/>
      <c r="T180" s="22"/>
      <c r="U180" s="22"/>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2"/>
      <c r="BH180" s="22"/>
      <c r="BI180" s="22"/>
      <c r="BJ180" s="22"/>
      <c r="BK180" s="22"/>
      <c r="BL180" s="22"/>
      <c r="BM180" s="22"/>
      <c r="BN180" s="22"/>
    </row>
    <row r="181" spans="1:66" ht="12.75" customHeight="1">
      <c r="A181" s="361"/>
      <c r="B181" s="359"/>
      <c r="C181" s="359"/>
      <c r="D181" s="359"/>
      <c r="E181" s="359"/>
      <c r="F181" s="359"/>
      <c r="G181" s="309"/>
      <c r="H181" s="305"/>
      <c r="I181" s="305"/>
      <c r="J181" s="305"/>
      <c r="K181" s="305"/>
      <c r="L181" s="305"/>
      <c r="M181" s="305"/>
      <c r="N181" s="306"/>
      <c r="O181" s="286">
        <f t="shared" si="24"/>
        <v>0</v>
      </c>
      <c r="P181" s="106"/>
      <c r="Q181" s="116"/>
      <c r="R181" s="116"/>
      <c r="S181" s="50"/>
      <c r="T181" s="22"/>
      <c r="U181" s="22"/>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2"/>
      <c r="BH181" s="22"/>
      <c r="BI181" s="22"/>
      <c r="BJ181" s="22"/>
      <c r="BK181" s="22"/>
      <c r="BL181" s="22"/>
      <c r="BM181" s="22"/>
      <c r="BN181" s="22"/>
    </row>
    <row r="182" spans="1:66" ht="24.75" customHeight="1">
      <c r="A182" s="65" t="s">
        <v>33</v>
      </c>
      <c r="B182" s="287"/>
      <c r="C182" s="287"/>
      <c r="D182" s="287"/>
      <c r="E182" s="287"/>
      <c r="F182" s="287"/>
      <c r="G182" s="287"/>
      <c r="H182" s="281"/>
      <c r="I182" s="287"/>
      <c r="J182" s="287"/>
      <c r="K182" s="287"/>
      <c r="L182" s="287"/>
      <c r="M182" s="287"/>
      <c r="N182" s="287"/>
      <c r="O182" s="284">
        <f>SUM(O172:O181)</f>
        <v>0</v>
      </c>
      <c r="P182" s="106"/>
      <c r="Q182" s="113"/>
      <c r="R182" s="113"/>
      <c r="S182" s="50"/>
      <c r="T182" s="27"/>
      <c r="U182" s="27"/>
      <c r="V182" s="28"/>
      <c r="W182" s="27"/>
      <c r="X182" s="27"/>
      <c r="Y182" s="28"/>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row>
    <row r="183" spans="1:66" ht="78.75" customHeight="1">
      <c r="A183" s="63"/>
      <c r="B183" s="294" t="str">
        <f t="shared" ref="B183:H183" si="25">B60</f>
        <v>WP0</v>
      </c>
      <c r="C183" s="294" t="str">
        <f t="shared" si="25"/>
        <v>WP1</v>
      </c>
      <c r="D183" s="294" t="str">
        <f t="shared" si="25"/>
        <v>WP2</v>
      </c>
      <c r="E183" s="294" t="str">
        <f t="shared" si="25"/>
        <v>WP3</v>
      </c>
      <c r="F183" s="294" t="str">
        <f t="shared" si="25"/>
        <v>WP4</v>
      </c>
      <c r="G183" s="294" t="str">
        <f t="shared" si="25"/>
        <v>WP5</v>
      </c>
      <c r="H183" s="294" t="str">
        <f t="shared" si="25"/>
        <v>WP6</v>
      </c>
      <c r="I183" s="294" t="s">
        <v>33</v>
      </c>
      <c r="J183" s="106"/>
      <c r="K183" s="106"/>
      <c r="L183" s="106"/>
      <c r="M183" s="106"/>
      <c r="N183" s="106"/>
      <c r="O183" s="106"/>
      <c r="P183" s="106"/>
      <c r="Q183" s="106"/>
      <c r="R183" s="106"/>
      <c r="S183" s="22"/>
      <c r="T183" s="22"/>
      <c r="U183" s="22"/>
      <c r="V183" s="293"/>
      <c r="W183" s="12"/>
      <c r="X183" s="24"/>
      <c r="Y183" s="293"/>
      <c r="Z183" s="293"/>
      <c r="AA183" s="293"/>
      <c r="AB183" s="293"/>
      <c r="AC183" s="293"/>
      <c r="AD183" s="293"/>
      <c r="AE183" s="293"/>
      <c r="AF183" s="293"/>
      <c r="AG183" s="293"/>
      <c r="AH183" s="293"/>
      <c r="AI183" s="293"/>
      <c r="AJ183" s="293"/>
      <c r="AK183" s="293"/>
      <c r="AL183" s="293"/>
      <c r="AM183" s="293"/>
      <c r="AN183" s="293"/>
      <c r="AO183" s="293"/>
      <c r="AP183" s="293"/>
      <c r="AQ183" s="293"/>
      <c r="AR183" s="293"/>
      <c r="AS183" s="293"/>
      <c r="AT183" s="293"/>
      <c r="AU183" s="293"/>
      <c r="AV183" s="293"/>
      <c r="AW183" s="293"/>
      <c r="AX183" s="293"/>
      <c r="AY183" s="293"/>
      <c r="AZ183" s="293"/>
      <c r="BA183" s="293"/>
      <c r="BB183" s="293"/>
      <c r="BC183" s="293"/>
      <c r="BD183" s="293"/>
      <c r="BE183" s="293"/>
      <c r="BF183" s="293"/>
      <c r="BG183" s="22"/>
      <c r="BH183" s="22"/>
      <c r="BI183" s="22"/>
      <c r="BJ183" s="22"/>
      <c r="BK183" s="22"/>
      <c r="BL183" s="22"/>
      <c r="BM183" s="22"/>
      <c r="BN183" s="22"/>
    </row>
    <row r="184" spans="1:66" ht="13.5" customHeight="1">
      <c r="A184" s="294" t="str">
        <f t="shared" ref="A184:A191" si="26">A61</f>
        <v>P0</v>
      </c>
      <c r="B184" s="93"/>
      <c r="C184" s="93"/>
      <c r="D184" s="93"/>
      <c r="E184" s="93"/>
      <c r="F184" s="93"/>
      <c r="G184" s="93"/>
      <c r="H184" s="93"/>
      <c r="I184" s="93"/>
      <c r="J184" s="106"/>
      <c r="K184" s="106"/>
      <c r="L184" s="106"/>
      <c r="M184" s="106"/>
      <c r="N184" s="106"/>
      <c r="O184" s="106"/>
      <c r="P184" s="106"/>
      <c r="Q184" s="106"/>
      <c r="R184" s="106"/>
      <c r="S184" s="22"/>
      <c r="T184" s="22"/>
      <c r="U184" s="22"/>
      <c r="V184" s="293"/>
      <c r="W184" s="12"/>
      <c r="X184" s="30"/>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2"/>
      <c r="BH184" s="22"/>
      <c r="BI184" s="22"/>
      <c r="BJ184" s="22"/>
      <c r="BK184" s="22"/>
      <c r="BL184" s="22"/>
      <c r="BM184" s="22"/>
      <c r="BN184" s="22"/>
    </row>
    <row r="185" spans="1:66" ht="13.5" customHeight="1">
      <c r="A185" s="294" t="str">
        <f t="shared" si="26"/>
        <v>P1</v>
      </c>
      <c r="B185" s="93"/>
      <c r="C185" s="64">
        <f>SUMPRODUCT(($J$172:$J$181="P1")*($I$172:$I$181&lt;&gt;"")*($I$172:$I$181="WP1")*($O$172:$O$181))</f>
        <v>0</v>
      </c>
      <c r="D185" s="64">
        <f>SUMPRODUCT(($J$172:$J$181="P1")*($I$172:$I$181&lt;&gt;"")*($I$172:$I$181="WP2")*($O$172:$O$181))</f>
        <v>0</v>
      </c>
      <c r="E185" s="64">
        <f>SUMPRODUCT(($J$172:$J$181="P1")*($I$172:$I$181&lt;&gt;"")*($I$172:$I$181="WP3")*($O$172:$O$181))</f>
        <v>0</v>
      </c>
      <c r="F185" s="64">
        <f>SUMPRODUCT(($J$172:$J$181="P1")*($I$172:$I$181&lt;&gt;"")*($I$172:$I$181="WP4")*($O$172:$O$181))</f>
        <v>0</v>
      </c>
      <c r="G185" s="64">
        <f>SUMPRODUCT(($J$172:$J$181="P1")*($I$172:$I$181&lt;&gt;"")*($I$172:$I$181="WP5")*($O$172:$O$181))</f>
        <v>0</v>
      </c>
      <c r="H185" s="64">
        <f>SUMPRODUCT(($J$172:$J$181="P1")*($I$172:$I$181&lt;&gt;"")*($I$172:$I$181="WP6")*($O$172:$O$181))</f>
        <v>0</v>
      </c>
      <c r="I185" s="104">
        <f>SUM(C185:H185)</f>
        <v>0</v>
      </c>
      <c r="J185" s="106"/>
      <c r="K185" s="106"/>
      <c r="L185" s="23"/>
      <c r="M185" s="23"/>
      <c r="N185" s="23"/>
      <c r="O185" s="23"/>
      <c r="P185" s="106"/>
      <c r="Q185" s="106"/>
      <c r="R185" s="106"/>
      <c r="S185" s="22"/>
      <c r="T185" s="22"/>
      <c r="U185" s="22"/>
      <c r="V185" s="293"/>
      <c r="W185" s="12"/>
      <c r="X185" s="30"/>
      <c r="Y185" s="293"/>
      <c r="Z185" s="293"/>
      <c r="AA185" s="293"/>
      <c r="AB185" s="293"/>
      <c r="AC185" s="293"/>
      <c r="AD185" s="293"/>
      <c r="AE185" s="293"/>
      <c r="AF185" s="293"/>
      <c r="AG185" s="293"/>
      <c r="AH185" s="293"/>
      <c r="AI185" s="293"/>
      <c r="AJ185" s="293"/>
      <c r="AK185" s="293"/>
      <c r="AL185" s="293"/>
      <c r="AM185" s="293"/>
      <c r="AN185" s="293"/>
      <c r="AO185" s="293"/>
      <c r="AP185" s="293"/>
      <c r="AQ185" s="293"/>
      <c r="AR185" s="293"/>
      <c r="AS185" s="293"/>
      <c r="AT185" s="293"/>
      <c r="AU185" s="293"/>
      <c r="AV185" s="293"/>
      <c r="AW185" s="293"/>
      <c r="AX185" s="293"/>
      <c r="AY185" s="293"/>
      <c r="AZ185" s="293"/>
      <c r="BA185" s="293"/>
      <c r="BB185" s="293"/>
      <c r="BC185" s="293"/>
      <c r="BD185" s="293"/>
      <c r="BE185" s="293"/>
      <c r="BF185" s="293"/>
      <c r="BG185" s="22"/>
      <c r="BH185" s="22"/>
      <c r="BI185" s="22"/>
      <c r="BJ185" s="22"/>
      <c r="BK185" s="22"/>
      <c r="BL185" s="22"/>
      <c r="BM185" s="22"/>
      <c r="BN185" s="22"/>
    </row>
    <row r="186" spans="1:66" ht="13.5" customHeight="1">
      <c r="A186" s="294" t="str">
        <f t="shared" si="26"/>
        <v>P2</v>
      </c>
      <c r="B186" s="93"/>
      <c r="C186" s="64">
        <f>SUMPRODUCT(($J$172:$J$181="P2")*($I$172:$I$181&lt;&gt;"")*($I$172:$I$181="WP1")*($O$172:$O$181))</f>
        <v>0</v>
      </c>
      <c r="D186" s="64">
        <f>SUMPRODUCT(($J$172:$J$181="P2")*($I$172:$I$181&lt;&gt;"")*($I$172:$I$181="WP2")*($O$172:$O$181))</f>
        <v>0</v>
      </c>
      <c r="E186" s="64">
        <f>SUMPRODUCT(($J$172:$J$181="P2")*($I$172:$I$181&lt;&gt;"")*($I$172:$I$181="WP3")*($O$172:$O$181))</f>
        <v>0</v>
      </c>
      <c r="F186" s="64">
        <f>SUMPRODUCT(($J$172:$J$181="P2")*($I$172:$I$181&lt;&gt;"")*($I$172:$I$181="WP4")*($O$172:$O$181))</f>
        <v>0</v>
      </c>
      <c r="G186" s="64">
        <f>SUMPRODUCT(($J$172:$J$181="P2")*($I$172:$I$181&lt;&gt;"")*($I$172:$I$181="WP5")*($O$172:$O$181))</f>
        <v>0</v>
      </c>
      <c r="H186" s="64">
        <f>SUMPRODUCT(($J$172:$J$181="P2")*($I$172:$I$181&lt;&gt;"")*($I$172:$I$181="WP6")*($O$172:$O$181))</f>
        <v>0</v>
      </c>
      <c r="I186" s="104">
        <f t="shared" ref="I186:I191" si="27">SUM(C186:H186)</f>
        <v>0</v>
      </c>
      <c r="J186" s="106"/>
      <c r="K186" s="106"/>
      <c r="L186" s="23"/>
      <c r="M186" s="23"/>
      <c r="N186" s="358" t="str">
        <f>IF(I192=O182,"OK","ERRORE - Seleziona una delle opzioni WP e/o Periodo per ogni voce di spesa / ERROR -  Select one of the option WP and/or Period per each single budget line!")</f>
        <v>OK</v>
      </c>
      <c r="O186" s="358"/>
      <c r="P186" s="106"/>
      <c r="Q186" s="106"/>
      <c r="R186" s="106"/>
      <c r="S186" s="22"/>
      <c r="T186" s="22"/>
      <c r="U186" s="22"/>
      <c r="V186" s="293"/>
      <c r="W186" s="12"/>
      <c r="X186" s="30"/>
      <c r="Y186" s="293"/>
      <c r="Z186" s="293"/>
      <c r="AA186" s="293"/>
      <c r="AB186" s="293"/>
      <c r="AC186" s="293"/>
      <c r="AD186" s="293"/>
      <c r="AE186" s="293"/>
      <c r="AF186" s="293"/>
      <c r="AG186" s="293"/>
      <c r="AH186" s="293"/>
      <c r="AI186" s="293"/>
      <c r="AJ186" s="293"/>
      <c r="AK186" s="293"/>
      <c r="AL186" s="293"/>
      <c r="AM186" s="293"/>
      <c r="AN186" s="293"/>
      <c r="AO186" s="293"/>
      <c r="AP186" s="293"/>
      <c r="AQ186" s="293"/>
      <c r="AR186" s="293"/>
      <c r="AS186" s="293"/>
      <c r="AT186" s="293"/>
      <c r="AU186" s="293"/>
      <c r="AV186" s="293"/>
      <c r="AW186" s="293"/>
      <c r="AX186" s="293"/>
      <c r="AY186" s="293"/>
      <c r="AZ186" s="293"/>
      <c r="BA186" s="293"/>
      <c r="BB186" s="293"/>
      <c r="BC186" s="293"/>
      <c r="BD186" s="293"/>
      <c r="BE186" s="293"/>
      <c r="BF186" s="293"/>
      <c r="BG186" s="22"/>
      <c r="BH186" s="22"/>
      <c r="BI186" s="22"/>
      <c r="BJ186" s="22"/>
      <c r="BK186" s="22"/>
      <c r="BL186" s="22"/>
      <c r="BM186" s="22"/>
      <c r="BN186" s="22"/>
    </row>
    <row r="187" spans="1:66" ht="13.5" customHeight="1">
      <c r="A187" s="294" t="str">
        <f t="shared" si="26"/>
        <v>P3</v>
      </c>
      <c r="B187" s="93"/>
      <c r="C187" s="64">
        <f>SUMPRODUCT(($J$172:$J$181="P3")*($I$172:$I$181&lt;&gt;"")*($I$172:$I$181="WP1")*($O$172:$O$181))</f>
        <v>0</v>
      </c>
      <c r="D187" s="64">
        <f>SUMPRODUCT(($J$172:$J$181="P3")*($I$172:$I$181&lt;&gt;"")*($I$172:$I$181="WP2")*($O$172:$O$181))</f>
        <v>0</v>
      </c>
      <c r="E187" s="64">
        <f>SUMPRODUCT(($J$172:$J$181="P3")*($I$172:$I$181&lt;&gt;"")*($I$172:$I$181="WP3")*($O$172:$O$181))</f>
        <v>0</v>
      </c>
      <c r="F187" s="64">
        <f>SUMPRODUCT(($J$172:$J$181="P3")*($I$172:$I$181&lt;&gt;"")*($I$172:$I$181="WP4")*($O$172:$O$181))</f>
        <v>0</v>
      </c>
      <c r="G187" s="64">
        <f>SUMPRODUCT(($J$172:$J$181="P3")*($I$172:$I$181&lt;&gt;"")*($I$172:$I$181="WP5")*($O$172:$O$181))</f>
        <v>0</v>
      </c>
      <c r="H187" s="64">
        <f>SUMPRODUCT(($J$172:$J$181="P3")*($I$172:$I$181&lt;&gt;"")*($I$172:$I$181="WP6")*($O$172:$O$181))</f>
        <v>0</v>
      </c>
      <c r="I187" s="104">
        <f t="shared" si="27"/>
        <v>0</v>
      </c>
      <c r="J187" s="106"/>
      <c r="K187" s="106"/>
      <c r="L187" s="106"/>
      <c r="M187" s="106"/>
      <c r="N187" s="358"/>
      <c r="O187" s="358"/>
      <c r="P187" s="106"/>
      <c r="Q187" s="106"/>
      <c r="R187" s="106"/>
      <c r="S187" s="22"/>
      <c r="T187" s="22"/>
      <c r="U187" s="22"/>
      <c r="V187" s="293"/>
      <c r="W187" s="12"/>
      <c r="X187" s="30"/>
      <c r="Y187" s="293"/>
      <c r="Z187" s="293"/>
      <c r="AA187" s="293"/>
      <c r="AB187" s="293"/>
      <c r="AC187" s="293"/>
      <c r="AD187" s="293"/>
      <c r="AE187" s="293"/>
      <c r="AF187" s="293"/>
      <c r="AG187" s="293"/>
      <c r="AH187" s="293"/>
      <c r="AI187" s="293"/>
      <c r="AJ187" s="293"/>
      <c r="AK187" s="293"/>
      <c r="AL187" s="293"/>
      <c r="AM187" s="293"/>
      <c r="AN187" s="293"/>
      <c r="AO187" s="293"/>
      <c r="AP187" s="293"/>
      <c r="AQ187" s="293"/>
      <c r="AR187" s="293"/>
      <c r="AS187" s="293"/>
      <c r="AT187" s="293"/>
      <c r="AU187" s="293"/>
      <c r="AV187" s="293"/>
      <c r="AW187" s="293"/>
      <c r="AX187" s="293"/>
      <c r="AY187" s="293"/>
      <c r="AZ187" s="293"/>
      <c r="BA187" s="293"/>
      <c r="BB187" s="293"/>
      <c r="BC187" s="293"/>
      <c r="BD187" s="293"/>
      <c r="BE187" s="293"/>
      <c r="BF187" s="293"/>
      <c r="BG187" s="22"/>
      <c r="BH187" s="22"/>
      <c r="BI187" s="22"/>
      <c r="BJ187" s="22"/>
      <c r="BK187" s="22"/>
      <c r="BL187" s="22"/>
      <c r="BM187" s="22"/>
      <c r="BN187" s="22"/>
    </row>
    <row r="188" spans="1:66" ht="13.5" customHeight="1">
      <c r="A188" s="294" t="str">
        <f t="shared" si="26"/>
        <v>P4</v>
      </c>
      <c r="B188" s="93"/>
      <c r="C188" s="64">
        <f>SUMPRODUCT(($J$172:$J$181="P4")*($I$172:$I$181&lt;&gt;"")*($I$172:$I$181="WP1")*($O$172:$O$181))</f>
        <v>0</v>
      </c>
      <c r="D188" s="64">
        <f>SUMPRODUCT(($J$172:$J$181="P4")*($I$172:$I$181&lt;&gt;"")*($I$172:$I$181="WP2")*($O$172:$O$181))</f>
        <v>0</v>
      </c>
      <c r="E188" s="64">
        <f>SUMPRODUCT(($J$172:$J$181="P4")*($I$172:$I$181&lt;&gt;"")*($I$172:$I$181="WP3")*($O$172:$O$181))</f>
        <v>0</v>
      </c>
      <c r="F188" s="64">
        <f>SUMPRODUCT(($J$172:$J$181="P4")*($I$172:$I$181&lt;&gt;"")*($I$172:$I$181="WP4")*($O$172:$O$181))</f>
        <v>0</v>
      </c>
      <c r="G188" s="64">
        <f>SUMPRODUCT(($J$172:$J$181="P4")*($I$172:$I$181&lt;&gt;"")*($I$172:$I$181="WP5")*($O$172:$O$181))</f>
        <v>0</v>
      </c>
      <c r="H188" s="64">
        <f>SUMPRODUCT(($J$172:$J$181="P4")*($I$172:$I$181&lt;&gt;"")*($I$172:$I$181="WP6")*($O$172:$O$181))</f>
        <v>0</v>
      </c>
      <c r="I188" s="104">
        <f t="shared" si="27"/>
        <v>0</v>
      </c>
      <c r="J188" s="106"/>
      <c r="K188" s="106"/>
      <c r="L188" s="106"/>
      <c r="M188" s="106"/>
      <c r="N188" s="358"/>
      <c r="O188" s="358"/>
      <c r="P188" s="106"/>
      <c r="Q188" s="106"/>
      <c r="R188" s="106"/>
      <c r="S188" s="22"/>
      <c r="T188" s="22"/>
      <c r="U188" s="22"/>
      <c r="V188" s="293"/>
      <c r="W188" s="12"/>
      <c r="X188" s="30"/>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3"/>
      <c r="AV188" s="293"/>
      <c r="AW188" s="293"/>
      <c r="AX188" s="293"/>
      <c r="AY188" s="293"/>
      <c r="AZ188" s="293"/>
      <c r="BA188" s="293"/>
      <c r="BB188" s="293"/>
      <c r="BC188" s="293"/>
      <c r="BD188" s="293"/>
      <c r="BE188" s="293"/>
      <c r="BF188" s="293"/>
      <c r="BG188" s="22"/>
      <c r="BH188" s="22"/>
      <c r="BI188" s="22"/>
      <c r="BJ188" s="22"/>
      <c r="BK188" s="22"/>
      <c r="BL188" s="22"/>
      <c r="BM188" s="22"/>
      <c r="BN188" s="22"/>
    </row>
    <row r="189" spans="1:66" ht="13.5" customHeight="1">
      <c r="A189" s="294" t="str">
        <f t="shared" si="26"/>
        <v>P5</v>
      </c>
      <c r="B189" s="93"/>
      <c r="C189" s="64">
        <f>SUMPRODUCT(($J$172:$J$181="P5")*($I$172:$I$181&lt;&gt;"")*($I$172:$I$181="WP1")*($O$172:$O$181))</f>
        <v>0</v>
      </c>
      <c r="D189" s="64">
        <f>SUMPRODUCT(($J$172:$J$181="P5")*($I$172:$I$181&lt;&gt;"")*($I$172:$I$181="WP2")*($O$172:$O$181))</f>
        <v>0</v>
      </c>
      <c r="E189" s="64">
        <f>SUMPRODUCT(($J$172:$J$181="P5")*($I$172:$I$181&lt;&gt;"")*($I$172:$I$181="WP3")*($O$172:$O$181))</f>
        <v>0</v>
      </c>
      <c r="F189" s="64">
        <f>SUMPRODUCT(($J$172:$J$181="P5")*($I$172:$I$181&lt;&gt;"")*($I$172:$I$181="WP4")*($O$172:$O$181))</f>
        <v>0</v>
      </c>
      <c r="G189" s="64">
        <f>SUMPRODUCT(($J$172:$J$181="P5")*($I$172:$I$181&lt;&gt;"")*($I$172:$I$181="WP5")*($O$172:$O$181))</f>
        <v>0</v>
      </c>
      <c r="H189" s="64">
        <f>SUMPRODUCT(($J$172:$J$181="P5")*($I$172:$I$181&lt;&gt;"")*($I$172:$I$181="WP6")*($O$172:$O$181))</f>
        <v>0</v>
      </c>
      <c r="I189" s="104">
        <f t="shared" si="27"/>
        <v>0</v>
      </c>
      <c r="J189" s="106"/>
      <c r="K189" s="106"/>
      <c r="L189" s="106"/>
      <c r="M189" s="106"/>
      <c r="N189" s="358"/>
      <c r="O189" s="358"/>
      <c r="P189" s="106"/>
      <c r="Q189" s="106"/>
      <c r="R189" s="106"/>
      <c r="S189" s="22"/>
      <c r="T189" s="22"/>
      <c r="U189" s="22"/>
      <c r="V189" s="293"/>
      <c r="W189" s="12"/>
      <c r="X189" s="30"/>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2"/>
      <c r="BH189" s="22"/>
      <c r="BI189" s="22"/>
      <c r="BJ189" s="22"/>
      <c r="BK189" s="22"/>
      <c r="BL189" s="22"/>
      <c r="BM189" s="22"/>
      <c r="BN189" s="22"/>
    </row>
    <row r="190" spans="1:66" ht="13.5" customHeight="1">
      <c r="A190" s="294" t="str">
        <f t="shared" si="26"/>
        <v>P6</v>
      </c>
      <c r="B190" s="93"/>
      <c r="C190" s="64">
        <f>SUMPRODUCT(($J$172:$J$181="P6")*($I$172:$I$181&lt;&gt;"")*($I$172:$I$181="WP1")*($O$172:$O$181))</f>
        <v>0</v>
      </c>
      <c r="D190" s="64">
        <f>SUMPRODUCT(($J$172:$J$181="P6")*($I$172:$I$181&lt;&gt;"")*($I$172:$I$181="WP2")*($O$172:$O$181))</f>
        <v>0</v>
      </c>
      <c r="E190" s="64">
        <f>SUMPRODUCT(($J$172:$J$181="P6")*($I$172:$I$181&lt;&gt;"")*($I$172:$I$181="WP3")*($O$172:$O$181))</f>
        <v>0</v>
      </c>
      <c r="F190" s="64">
        <f>SUMPRODUCT(($J$172:$J$181="P6")*($I$172:$I$181&lt;&gt;"")*($I$172:$I$181="WP4")*($O$172:$O$181))</f>
        <v>0</v>
      </c>
      <c r="G190" s="64">
        <f>SUMPRODUCT(($J$172:$J$181="P6")*($I$172:$I$181&lt;&gt;"")*($I$172:$I$181="WP5")*($O$172:$O$181))</f>
        <v>0</v>
      </c>
      <c r="H190" s="64">
        <f>SUMPRODUCT(($J$172:$J$181="P6")*($I$172:$I$181&lt;&gt;"")*($I$172:$I$181="WP6")*($O$172:$O$181))</f>
        <v>0</v>
      </c>
      <c r="I190" s="104">
        <f t="shared" si="27"/>
        <v>0</v>
      </c>
      <c r="J190" s="106"/>
      <c r="K190" s="106"/>
      <c r="L190" s="106"/>
      <c r="M190" s="106"/>
      <c r="N190" s="358"/>
      <c r="O190" s="358"/>
      <c r="P190" s="106"/>
      <c r="Q190" s="106"/>
      <c r="R190" s="106"/>
      <c r="S190" s="22"/>
      <c r="T190" s="22"/>
      <c r="U190" s="22"/>
      <c r="V190" s="293"/>
      <c r="W190" s="12"/>
      <c r="X190" s="30"/>
      <c r="Y190" s="293"/>
      <c r="Z190" s="293"/>
      <c r="AA190" s="293"/>
      <c r="AB190" s="293"/>
      <c r="AC190" s="293"/>
      <c r="AD190" s="293"/>
      <c r="AE190" s="293"/>
      <c r="AF190" s="293"/>
      <c r="AG190" s="293"/>
      <c r="AH190" s="293"/>
      <c r="AI190" s="293"/>
      <c r="AJ190" s="293"/>
      <c r="AK190" s="293"/>
      <c r="AL190" s="293"/>
      <c r="AM190" s="293"/>
      <c r="AN190" s="293"/>
      <c r="AO190" s="293"/>
      <c r="AP190" s="293"/>
      <c r="AQ190" s="293"/>
      <c r="AR190" s="293"/>
      <c r="AS190" s="293"/>
      <c r="AT190" s="293"/>
      <c r="AU190" s="293"/>
      <c r="AV190" s="293"/>
      <c r="AW190" s="293"/>
      <c r="AX190" s="293"/>
      <c r="AY190" s="293"/>
      <c r="AZ190" s="293"/>
      <c r="BA190" s="293"/>
      <c r="BB190" s="293"/>
      <c r="BC190" s="293"/>
      <c r="BD190" s="293"/>
      <c r="BE190" s="293"/>
      <c r="BF190" s="293"/>
      <c r="BG190" s="22"/>
      <c r="BH190" s="22"/>
      <c r="BI190" s="22"/>
      <c r="BJ190" s="22"/>
      <c r="BK190" s="22"/>
      <c r="BL190" s="22"/>
      <c r="BM190" s="22"/>
      <c r="BN190" s="22"/>
    </row>
    <row r="191" spans="1:66" ht="13.5" customHeight="1">
      <c r="A191" s="294" t="str">
        <f t="shared" si="26"/>
        <v>P7</v>
      </c>
      <c r="B191" s="93"/>
      <c r="C191" s="64">
        <f>SUMPRODUCT(($J$172:$J$181="P7")*($I$172:$I$181&lt;&gt;"")*($I$172:$I$181="WP1")*($O$172:$O$181))</f>
        <v>0</v>
      </c>
      <c r="D191" s="64">
        <f>SUMPRODUCT(($J$172:$J$181="P7")*($I$172:$I$181&lt;&gt;"")*($I$172:$I$181="WP2")*($O$172:$O$181))</f>
        <v>0</v>
      </c>
      <c r="E191" s="64">
        <f>SUMPRODUCT(($J$172:$J$181="P7")*($I$172:$I$181&lt;&gt;"")*($I$172:$I$181="COMP3")*($O$172:$O$181))</f>
        <v>0</v>
      </c>
      <c r="F191" s="64">
        <f>SUMPRODUCT(($J$172:$J$181="P7")*($I$172:$I$181&lt;&gt;"")*($I$172:$I$181="WP4")*($O$172:$O$181))</f>
        <v>0</v>
      </c>
      <c r="G191" s="64">
        <f>SUMPRODUCT(($J$172:$J$181="P7")*($I$172:$I$181&lt;&gt;"")*($I$172:$I$181="WP5")*($O$172:$O$181))</f>
        <v>0</v>
      </c>
      <c r="H191" s="64">
        <f>SUMPRODUCT(($J$172:$J$181="P7")*($I$172:$I$181&lt;&gt;"")*($I$172:$I$181="WP6")*($O$172:$O$181))</f>
        <v>0</v>
      </c>
      <c r="I191" s="104">
        <f t="shared" si="27"/>
        <v>0</v>
      </c>
      <c r="J191" s="106"/>
      <c r="K191" s="106"/>
      <c r="L191" s="106"/>
      <c r="M191" s="106"/>
      <c r="N191" s="358"/>
      <c r="O191" s="358"/>
      <c r="P191" s="106"/>
      <c r="Q191" s="106"/>
      <c r="R191" s="106"/>
      <c r="S191" s="22"/>
      <c r="T191" s="22"/>
      <c r="U191" s="22"/>
      <c r="V191" s="293"/>
      <c r="W191" s="12"/>
      <c r="X191" s="30"/>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3"/>
      <c r="AV191" s="293"/>
      <c r="AW191" s="293"/>
      <c r="AX191" s="293"/>
      <c r="AY191" s="293"/>
      <c r="AZ191" s="293"/>
      <c r="BA191" s="293"/>
      <c r="BB191" s="293"/>
      <c r="BC191" s="293"/>
      <c r="BD191" s="293"/>
      <c r="BE191" s="293"/>
      <c r="BF191" s="293"/>
      <c r="BG191" s="22"/>
      <c r="BH191" s="22"/>
      <c r="BI191" s="22"/>
      <c r="BJ191" s="22"/>
      <c r="BK191" s="22"/>
      <c r="BL191" s="22"/>
      <c r="BM191" s="22"/>
      <c r="BN191" s="22"/>
    </row>
    <row r="192" spans="1:66" ht="13.5" customHeight="1">
      <c r="A192" s="65" t="s">
        <v>33</v>
      </c>
      <c r="B192" s="94"/>
      <c r="C192" s="66">
        <f>SUM(C$185:C$191)</f>
        <v>0</v>
      </c>
      <c r="D192" s="66">
        <f t="shared" ref="D192:H192" si="28">SUM(D$185:D$191)</f>
        <v>0</v>
      </c>
      <c r="E192" s="66">
        <f t="shared" si="28"/>
        <v>0</v>
      </c>
      <c r="F192" s="66">
        <f>SUM(F$185:F$191)</f>
        <v>0</v>
      </c>
      <c r="G192" s="66">
        <f t="shared" si="28"/>
        <v>0</v>
      </c>
      <c r="H192" s="66">
        <f t="shared" si="28"/>
        <v>0</v>
      </c>
      <c r="I192" s="125">
        <f>SUM(I$185:I$191)</f>
        <v>0</v>
      </c>
      <c r="J192" s="106"/>
      <c r="K192" s="106"/>
      <c r="L192" s="106"/>
      <c r="M192" s="106"/>
      <c r="N192" s="358"/>
      <c r="O192" s="358"/>
      <c r="P192" s="106"/>
      <c r="Q192" s="106"/>
      <c r="R192" s="106"/>
      <c r="S192" s="22"/>
      <c r="T192" s="22"/>
      <c r="U192" s="22"/>
      <c r="V192" s="293"/>
      <c r="W192" s="12"/>
      <c r="X192" s="30"/>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c r="BD192" s="293"/>
      <c r="BE192" s="293"/>
      <c r="BF192" s="293"/>
      <c r="BG192" s="22"/>
      <c r="BH192" s="22"/>
      <c r="BI192" s="22"/>
      <c r="BJ192" s="22"/>
      <c r="BK192" s="22"/>
      <c r="BL192" s="22"/>
      <c r="BM192" s="22"/>
      <c r="BN192" s="22"/>
    </row>
    <row r="193" spans="1:260" ht="18.75" customHeight="1">
      <c r="A193" s="65" t="s">
        <v>54</v>
      </c>
      <c r="B193" s="94"/>
      <c r="C193" s="66">
        <f>SUMPRODUCT(($I$172:$I$181="WP1")*($K$172:$K$181&lt;&gt;"")*($K$172:$K$181="fuori area / outside the area")*($O$172:$O$181))</f>
        <v>0</v>
      </c>
      <c r="D193" s="66">
        <f>SUMPRODUCT(($I$172:$I$181="WP1")*($K$172:$K$181&lt;&gt;"")*($K$172:$K$181="fuori area / outside the area")*($O$172:$O$181))</f>
        <v>0</v>
      </c>
      <c r="E193" s="66">
        <f t="shared" ref="E193:H193" si="29">SUMPRODUCT(($I$172:$I$181="WP1")*($K$172:$K$181&lt;&gt;"")*($K$172:$K$181="fuori area / outside the area")*($O$172:$O$181))</f>
        <v>0</v>
      </c>
      <c r="F193" s="66">
        <f t="shared" si="29"/>
        <v>0</v>
      </c>
      <c r="G193" s="66">
        <f t="shared" si="29"/>
        <v>0</v>
      </c>
      <c r="H193" s="66">
        <f t="shared" si="29"/>
        <v>0</v>
      </c>
      <c r="I193" s="66">
        <f>SUM(C193:H193)</f>
        <v>0</v>
      </c>
      <c r="J193" s="106"/>
      <c r="K193" s="106"/>
      <c r="L193" s="106"/>
      <c r="M193" s="106"/>
      <c r="N193" s="106"/>
      <c r="O193" s="106"/>
      <c r="P193" s="106"/>
      <c r="Q193" s="106"/>
      <c r="R193" s="106"/>
      <c r="S193" s="31"/>
      <c r="T193" s="31"/>
      <c r="U193" s="31"/>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c r="AS193" s="293"/>
      <c r="AT193" s="293"/>
      <c r="AU193" s="293"/>
      <c r="AV193" s="293"/>
      <c r="AW193" s="293"/>
      <c r="AX193" s="293"/>
      <c r="AY193" s="293"/>
      <c r="AZ193" s="293"/>
      <c r="BA193" s="293"/>
      <c r="BB193" s="293"/>
      <c r="BC193" s="293"/>
      <c r="BD193" s="293"/>
      <c r="BE193" s="293"/>
      <c r="BF193" s="293"/>
    </row>
    <row r="194" spans="1:260" s="49" customFormat="1" ht="47.25" customHeight="1">
      <c r="A194" s="65" t="s">
        <v>173</v>
      </c>
      <c r="B194" s="94"/>
      <c r="C194" s="66">
        <f>SUMPRODUCT(($I$172:$I$181="WP1")*($H$172:$H$181&lt;&gt;"")*($H$172:$H$181="SI/YES")*($O$172:$O$181))</f>
        <v>0</v>
      </c>
      <c r="D194" s="66">
        <f>SUMPRODUCT(($I$172:$I$181="WP2")*($H$172:$H$181&lt;&gt;"")*($H$172:$H$181="SI/YES")*($O$172:$O$181))</f>
        <v>0</v>
      </c>
      <c r="E194" s="66">
        <f>SUMPRODUCT(($I$172:$I$181="WP3")*($H$172:$H$181&lt;&gt;"")*($H$172:$H$181="SI/YES")*($O$172:$O$181))</f>
        <v>0</v>
      </c>
      <c r="F194" s="66">
        <f>SUMPRODUCT(($I$172:$I$181="WP4")*($H$172:$H$181&lt;&gt;"")*($H$172:$H$181="SI/YES")*($O$172:$O$181))</f>
        <v>0</v>
      </c>
      <c r="G194" s="66">
        <f>SUMPRODUCT(($I$172:$I$181="WP5")*($H$172:$H$181&lt;&gt;"")*($H$172:$H$181="SI/YES")*($O$172:$O$181))</f>
        <v>0</v>
      </c>
      <c r="H194" s="66">
        <f>SUMPRODUCT(($I$172:$I$181="WP6")*($H$172:$H$181&lt;&gt;"")*($H$172:$H$181="SI/YES")*($O$172:$O$181))</f>
        <v>0</v>
      </c>
      <c r="I194" s="102">
        <f>SUM(C194:H194)</f>
        <v>0</v>
      </c>
      <c r="J194" s="23"/>
      <c r="K194" s="23"/>
      <c r="L194" s="23"/>
      <c r="M194" s="23"/>
      <c r="N194" s="23"/>
      <c r="O194" s="23"/>
      <c r="P194" s="23"/>
      <c r="Q194" s="23"/>
      <c r="R194" s="23"/>
      <c r="S194" s="24"/>
      <c r="T194" s="24"/>
      <c r="U194" s="24"/>
      <c r="V194" s="24"/>
      <c r="W194" s="24"/>
      <c r="X194" s="24"/>
      <c r="Y194" s="24"/>
      <c r="Z194" s="24"/>
      <c r="AA194" s="24"/>
      <c r="AB194" s="24"/>
      <c r="AC194" s="24"/>
      <c r="AD194" s="24"/>
      <c r="AE194" s="293"/>
      <c r="AF194" s="293"/>
      <c r="AG194" s="293"/>
      <c r="AH194" s="293"/>
      <c r="AI194" s="293"/>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row>
    <row r="195" spans="1:260" s="49" customFormat="1" ht="16.5" customHeight="1">
      <c r="A195" s="23"/>
      <c r="B195" s="23"/>
      <c r="C195" s="23"/>
      <c r="D195" s="23"/>
      <c r="E195" s="23"/>
      <c r="F195" s="23"/>
      <c r="G195" s="23"/>
      <c r="H195" s="23"/>
      <c r="I195" s="23"/>
      <c r="J195" s="23"/>
      <c r="K195" s="23"/>
      <c r="L195" s="23"/>
      <c r="M195" s="23"/>
      <c r="N195" s="23"/>
      <c r="O195" s="23"/>
      <c r="P195" s="23"/>
      <c r="Q195" s="23"/>
      <c r="R195" s="23"/>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row>
    <row r="196" spans="1:260" ht="15" customHeight="1">
      <c r="A196" s="95" t="s">
        <v>146</v>
      </c>
      <c r="B196" s="21"/>
      <c r="C196" s="21"/>
      <c r="D196" s="21"/>
      <c r="E196" s="21"/>
      <c r="F196" s="21"/>
      <c r="G196" s="21"/>
      <c r="H196" s="21"/>
      <c r="I196" s="21"/>
      <c r="J196" s="21"/>
      <c r="K196" s="21"/>
      <c r="L196" s="21"/>
      <c r="M196" s="21"/>
      <c r="N196" s="21"/>
      <c r="O196" s="1"/>
      <c r="P196" s="1"/>
      <c r="Q196" s="1"/>
      <c r="R196" s="1"/>
    </row>
    <row r="197" spans="1:260" s="12" customFormat="1" ht="8.25" customHeight="1">
      <c r="A197" s="14"/>
      <c r="B197" s="14"/>
      <c r="C197" s="14"/>
      <c r="D197" s="14"/>
      <c r="E197" s="14"/>
      <c r="F197" s="14"/>
      <c r="G197" s="14"/>
      <c r="H197" s="14"/>
      <c r="I197" s="14"/>
      <c r="J197" s="14"/>
      <c r="K197" s="14"/>
      <c r="L197" s="14"/>
      <c r="M197" s="14"/>
      <c r="N197" s="14"/>
      <c r="O197" s="14"/>
      <c r="P197" s="14"/>
      <c r="Q197" s="14"/>
      <c r="R197" s="14"/>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row>
    <row r="198" spans="1:260" s="39" customFormat="1" ht="112.5" customHeight="1">
      <c r="A198" s="372" t="s">
        <v>214</v>
      </c>
      <c r="B198" s="372"/>
      <c r="C198" s="372"/>
      <c r="D198" s="372"/>
      <c r="E198" s="372"/>
      <c r="F198" s="372"/>
      <c r="G198" s="372"/>
      <c r="H198" s="372"/>
      <c r="I198" s="372"/>
      <c r="J198" s="372"/>
      <c r="K198" s="372"/>
      <c r="L198" s="372"/>
      <c r="M198" s="372"/>
      <c r="N198" s="372"/>
      <c r="O198" s="372"/>
      <c r="P198" s="1"/>
      <c r="Q198" s="1"/>
      <c r="R198" s="298"/>
      <c r="IZ198" s="2"/>
    </row>
    <row r="199" spans="1:260" ht="19.5" customHeight="1">
      <c r="A199" s="361" t="s">
        <v>147</v>
      </c>
      <c r="B199" s="361" t="s">
        <v>28</v>
      </c>
      <c r="C199" s="361"/>
      <c r="D199" s="361"/>
      <c r="E199" s="362" t="s">
        <v>142</v>
      </c>
      <c r="F199" s="362"/>
      <c r="G199" s="362" t="s">
        <v>31</v>
      </c>
      <c r="H199" s="363" t="s">
        <v>139</v>
      </c>
      <c r="I199" s="363"/>
      <c r="J199" s="363"/>
      <c r="K199" s="363"/>
      <c r="L199" s="363"/>
      <c r="M199" s="363"/>
      <c r="N199" s="363"/>
      <c r="O199" s="363"/>
      <c r="P199" s="14"/>
      <c r="Q199" s="14"/>
      <c r="R199" s="11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93"/>
    </row>
    <row r="200" spans="1:260" ht="66.75" customHeight="1">
      <c r="A200" s="361"/>
      <c r="B200" s="361"/>
      <c r="C200" s="361"/>
      <c r="D200" s="361"/>
      <c r="E200" s="362"/>
      <c r="F200" s="362"/>
      <c r="G200" s="362"/>
      <c r="H200" s="297" t="s">
        <v>156</v>
      </c>
      <c r="I200" s="302" t="s">
        <v>123</v>
      </c>
      <c r="J200" s="295" t="s">
        <v>140</v>
      </c>
      <c r="K200" s="295" t="s">
        <v>32</v>
      </c>
      <c r="L200" s="302" t="s">
        <v>134</v>
      </c>
      <c r="M200" s="302" t="s">
        <v>135</v>
      </c>
      <c r="N200" s="302" t="s">
        <v>136</v>
      </c>
      <c r="O200" s="294" t="s">
        <v>126</v>
      </c>
      <c r="P200" s="1"/>
      <c r="Q200" s="1"/>
      <c r="R200" s="115"/>
      <c r="S200" s="25"/>
      <c r="V200" s="293"/>
      <c r="W200" s="25"/>
      <c r="X200" s="25"/>
      <c r="Y200" s="25"/>
      <c r="Z200" s="293"/>
      <c r="AA200" s="25"/>
      <c r="AB200" s="25"/>
      <c r="AC200" s="25"/>
      <c r="AD200" s="293"/>
      <c r="AE200" s="25"/>
      <c r="AF200" s="25"/>
      <c r="AG200" s="25"/>
      <c r="AH200" s="293"/>
      <c r="AI200" s="25"/>
      <c r="AJ200" s="25"/>
      <c r="AK200" s="25"/>
      <c r="AL200" s="293"/>
      <c r="AM200" s="25"/>
      <c r="AN200" s="25"/>
      <c r="AO200" s="25"/>
      <c r="AP200" s="293"/>
      <c r="AQ200" s="25"/>
      <c r="AR200" s="25"/>
      <c r="AS200" s="25"/>
      <c r="AT200" s="293"/>
      <c r="AU200" s="25"/>
      <c r="AV200" s="25"/>
      <c r="AW200" s="25"/>
      <c r="AX200" s="293"/>
      <c r="AY200" s="25"/>
      <c r="AZ200" s="25"/>
      <c r="BA200" s="25"/>
      <c r="BB200" s="293"/>
      <c r="BC200" s="25"/>
      <c r="BD200" s="25"/>
      <c r="BE200" s="25"/>
      <c r="BF200" s="293"/>
    </row>
    <row r="201" spans="1:260" ht="15" customHeight="1">
      <c r="A201" s="361"/>
      <c r="B201" s="359"/>
      <c r="C201" s="359"/>
      <c r="D201" s="359"/>
      <c r="E201" s="359"/>
      <c r="F201" s="359"/>
      <c r="G201" s="309"/>
      <c r="H201" s="305"/>
      <c r="I201" s="305"/>
      <c r="J201" s="305"/>
      <c r="K201" s="305"/>
      <c r="L201" s="305"/>
      <c r="M201" s="305"/>
      <c r="N201" s="306"/>
      <c r="O201" s="286">
        <f t="shared" ref="O201:O210" si="30">M201*N201</f>
        <v>0</v>
      </c>
      <c r="P201" s="14"/>
      <c r="Q201" s="14"/>
      <c r="R201" s="116"/>
      <c r="S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row>
    <row r="202" spans="1:260" ht="12.75" customHeight="1">
      <c r="A202" s="361"/>
      <c r="B202" s="359"/>
      <c r="C202" s="359"/>
      <c r="D202" s="359"/>
      <c r="E202" s="359"/>
      <c r="F202" s="359"/>
      <c r="G202" s="309"/>
      <c r="H202" s="305"/>
      <c r="I202" s="305"/>
      <c r="J202" s="305"/>
      <c r="K202" s="305"/>
      <c r="L202" s="305"/>
      <c r="M202" s="305"/>
      <c r="N202" s="306"/>
      <c r="O202" s="286">
        <f t="shared" si="30"/>
        <v>0</v>
      </c>
      <c r="P202" s="1"/>
      <c r="Q202" s="1"/>
      <c r="R202" s="116"/>
      <c r="S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row>
    <row r="203" spans="1:260" ht="15" customHeight="1">
      <c r="A203" s="361"/>
      <c r="B203" s="359"/>
      <c r="C203" s="359"/>
      <c r="D203" s="359"/>
      <c r="E203" s="359"/>
      <c r="F203" s="359"/>
      <c r="G203" s="309"/>
      <c r="H203" s="305"/>
      <c r="I203" s="305"/>
      <c r="J203" s="305"/>
      <c r="K203" s="305"/>
      <c r="L203" s="305"/>
      <c r="M203" s="305"/>
      <c r="N203" s="306"/>
      <c r="O203" s="286">
        <f>M203*N203</f>
        <v>0</v>
      </c>
      <c r="P203" s="14"/>
      <c r="Q203" s="14"/>
      <c r="R203" s="116"/>
      <c r="S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row>
    <row r="204" spans="1:260" ht="15" customHeight="1">
      <c r="A204" s="361"/>
      <c r="B204" s="359"/>
      <c r="C204" s="359"/>
      <c r="D204" s="359"/>
      <c r="E204" s="359"/>
      <c r="F204" s="359"/>
      <c r="G204" s="309"/>
      <c r="H204" s="305"/>
      <c r="I204" s="305"/>
      <c r="J204" s="305"/>
      <c r="K204" s="305"/>
      <c r="L204" s="305"/>
      <c r="M204" s="305"/>
      <c r="N204" s="306"/>
      <c r="O204" s="286">
        <f t="shared" si="30"/>
        <v>0</v>
      </c>
      <c r="P204" s="1"/>
      <c r="Q204" s="1"/>
      <c r="R204" s="116"/>
      <c r="S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row>
    <row r="205" spans="1:260" ht="15" customHeight="1">
      <c r="A205" s="361"/>
      <c r="B205" s="359"/>
      <c r="C205" s="359"/>
      <c r="D205" s="359"/>
      <c r="E205" s="359"/>
      <c r="F205" s="359"/>
      <c r="G205" s="309"/>
      <c r="H205" s="305"/>
      <c r="I205" s="305"/>
      <c r="J205" s="305"/>
      <c r="K205" s="305"/>
      <c r="L205" s="305"/>
      <c r="M205" s="305"/>
      <c r="N205" s="306"/>
      <c r="O205" s="286">
        <f t="shared" si="30"/>
        <v>0</v>
      </c>
      <c r="P205" s="14"/>
      <c r="Q205" s="14"/>
      <c r="R205" s="116"/>
      <c r="S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row>
    <row r="206" spans="1:260" ht="15" customHeight="1">
      <c r="A206" s="361"/>
      <c r="B206" s="359"/>
      <c r="C206" s="359"/>
      <c r="D206" s="359"/>
      <c r="E206" s="359"/>
      <c r="F206" s="359"/>
      <c r="G206" s="309"/>
      <c r="H206" s="305"/>
      <c r="I206" s="305"/>
      <c r="J206" s="305"/>
      <c r="K206" s="305"/>
      <c r="L206" s="305"/>
      <c r="M206" s="305"/>
      <c r="N206" s="306"/>
      <c r="O206" s="286">
        <f t="shared" si="30"/>
        <v>0</v>
      </c>
      <c r="P206" s="1"/>
      <c r="Q206" s="1"/>
      <c r="R206" s="116"/>
      <c r="S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row>
    <row r="207" spans="1:260" ht="15" customHeight="1">
      <c r="A207" s="361"/>
      <c r="B207" s="359"/>
      <c r="C207" s="359"/>
      <c r="D207" s="359"/>
      <c r="E207" s="359"/>
      <c r="F207" s="359"/>
      <c r="G207" s="309"/>
      <c r="H207" s="305"/>
      <c r="I207" s="305"/>
      <c r="J207" s="305"/>
      <c r="K207" s="305"/>
      <c r="L207" s="305"/>
      <c r="M207" s="305"/>
      <c r="N207" s="306"/>
      <c r="O207" s="286">
        <f t="shared" si="30"/>
        <v>0</v>
      </c>
      <c r="P207" s="14"/>
      <c r="Q207" s="14"/>
      <c r="R207" s="116"/>
      <c r="S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row>
    <row r="208" spans="1:260" ht="15" customHeight="1">
      <c r="A208" s="361"/>
      <c r="B208" s="359"/>
      <c r="C208" s="359"/>
      <c r="D208" s="359"/>
      <c r="E208" s="359"/>
      <c r="F208" s="359"/>
      <c r="G208" s="309"/>
      <c r="H208" s="305"/>
      <c r="I208" s="305"/>
      <c r="J208" s="305"/>
      <c r="K208" s="305"/>
      <c r="L208" s="305"/>
      <c r="M208" s="305"/>
      <c r="N208" s="306"/>
      <c r="O208" s="286">
        <f t="shared" si="30"/>
        <v>0</v>
      </c>
      <c r="P208" s="1"/>
      <c r="Q208" s="1"/>
      <c r="R208" s="116"/>
      <c r="S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row>
    <row r="209" spans="1:58" ht="15.75" customHeight="1">
      <c r="A209" s="361"/>
      <c r="B209" s="359"/>
      <c r="C209" s="359"/>
      <c r="D209" s="359"/>
      <c r="E209" s="359"/>
      <c r="F209" s="359"/>
      <c r="G209" s="309"/>
      <c r="H209" s="305"/>
      <c r="I209" s="305"/>
      <c r="J209" s="305"/>
      <c r="K209" s="305"/>
      <c r="L209" s="305"/>
      <c r="M209" s="305"/>
      <c r="N209" s="306"/>
      <c r="O209" s="286">
        <f t="shared" si="30"/>
        <v>0</v>
      </c>
      <c r="P209" s="14"/>
      <c r="Q209" s="14"/>
      <c r="R209" s="116"/>
      <c r="S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row>
    <row r="210" spans="1:58" ht="12.75" customHeight="1">
      <c r="A210" s="361"/>
      <c r="B210" s="359"/>
      <c r="C210" s="359"/>
      <c r="D210" s="359"/>
      <c r="E210" s="359"/>
      <c r="F210" s="359"/>
      <c r="G210" s="309"/>
      <c r="H210" s="305"/>
      <c r="I210" s="305"/>
      <c r="J210" s="305"/>
      <c r="K210" s="305"/>
      <c r="L210" s="305"/>
      <c r="M210" s="305"/>
      <c r="N210" s="306"/>
      <c r="O210" s="286">
        <f t="shared" si="30"/>
        <v>0</v>
      </c>
      <c r="P210" s="1"/>
      <c r="Q210" s="1"/>
      <c r="R210" s="116"/>
      <c r="S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row>
    <row r="211" spans="1:58" ht="17.25" customHeight="1">
      <c r="A211" s="65" t="s">
        <v>33</v>
      </c>
      <c r="B211" s="287"/>
      <c r="C211" s="287"/>
      <c r="D211" s="287"/>
      <c r="E211" s="287"/>
      <c r="F211" s="287"/>
      <c r="G211" s="287"/>
      <c r="H211" s="281"/>
      <c r="I211" s="287"/>
      <c r="J211" s="287"/>
      <c r="K211" s="287"/>
      <c r="L211" s="287"/>
      <c r="M211" s="287"/>
      <c r="N211" s="287"/>
      <c r="O211" s="284">
        <f>SUM(O201:O210)</f>
        <v>0</v>
      </c>
      <c r="P211" s="14"/>
      <c r="Q211" s="14"/>
      <c r="R211" s="113"/>
      <c r="S211" s="28"/>
      <c r="T211" s="27"/>
      <c r="U211" s="27"/>
      <c r="V211" s="28"/>
      <c r="W211" s="27"/>
      <c r="X211" s="27"/>
      <c r="Y211" s="28"/>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row>
    <row r="212" spans="1:58" ht="77.25" customHeight="1">
      <c r="A212" s="63"/>
      <c r="B212" s="294" t="str">
        <f t="shared" ref="B212:H212" si="31">B60</f>
        <v>WP0</v>
      </c>
      <c r="C212" s="294" t="str">
        <f t="shared" si="31"/>
        <v>WP1</v>
      </c>
      <c r="D212" s="294" t="str">
        <f t="shared" si="31"/>
        <v>WP2</v>
      </c>
      <c r="E212" s="294" t="str">
        <f t="shared" si="31"/>
        <v>WP3</v>
      </c>
      <c r="F212" s="294" t="str">
        <f t="shared" si="31"/>
        <v>WP4</v>
      </c>
      <c r="G212" s="294" t="str">
        <f t="shared" si="31"/>
        <v>WP5</v>
      </c>
      <c r="H212" s="294" t="str">
        <f t="shared" si="31"/>
        <v>WP6</v>
      </c>
      <c r="I212" s="294" t="s">
        <v>33</v>
      </c>
      <c r="J212" s="106"/>
      <c r="K212" s="106"/>
      <c r="L212" s="106"/>
      <c r="M212" s="106"/>
      <c r="N212" s="106"/>
      <c r="O212" s="106"/>
      <c r="P212" s="1"/>
      <c r="Q212" s="1"/>
      <c r="R212" s="106"/>
      <c r="V212" s="293"/>
      <c r="W212" s="12"/>
      <c r="X212" s="24"/>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c r="BD212" s="293"/>
      <c r="BE212" s="293"/>
      <c r="BF212" s="293"/>
    </row>
    <row r="213" spans="1:58" ht="13.5" customHeight="1">
      <c r="A213" s="294" t="str">
        <f t="shared" ref="A213:A220" si="32">A61</f>
        <v>P0</v>
      </c>
      <c r="B213" s="93"/>
      <c r="C213" s="93"/>
      <c r="D213" s="93"/>
      <c r="E213" s="93"/>
      <c r="F213" s="93"/>
      <c r="G213" s="93"/>
      <c r="H213" s="93"/>
      <c r="I213" s="93"/>
      <c r="J213" s="106"/>
      <c r="K213" s="106"/>
      <c r="L213" s="106"/>
      <c r="M213" s="106"/>
      <c r="N213" s="106"/>
      <c r="O213" s="106"/>
      <c r="P213" s="106"/>
      <c r="Q213" s="106"/>
      <c r="R213" s="106"/>
      <c r="V213" s="293"/>
      <c r="W213" s="12"/>
      <c r="X213" s="30"/>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3"/>
      <c r="AT213" s="293"/>
      <c r="AU213" s="293"/>
      <c r="AV213" s="293"/>
      <c r="AW213" s="293"/>
      <c r="AX213" s="293"/>
      <c r="AY213" s="293"/>
      <c r="AZ213" s="293"/>
      <c r="BA213" s="293"/>
      <c r="BB213" s="293"/>
      <c r="BC213" s="293"/>
      <c r="BD213" s="293"/>
      <c r="BE213" s="293"/>
      <c r="BF213" s="293"/>
    </row>
    <row r="214" spans="1:58" ht="13.5" customHeight="1">
      <c r="A214" s="294" t="str">
        <f t="shared" si="32"/>
        <v>P1</v>
      </c>
      <c r="B214" s="93"/>
      <c r="C214" s="64">
        <f>SUMPRODUCT(($J$201:$J$210="P1")*($I$201:$I$210&lt;&gt;"")*($I$201:$I$210="W1")*($O$201:$O$210))</f>
        <v>0</v>
      </c>
      <c r="D214" s="64">
        <f>SUMPRODUCT(($J$201:$J$210="P1")*($I$201:$I$210&lt;&gt;"")*($I$201:$I$210="WP2")*($O$201:$O$210))</f>
        <v>0</v>
      </c>
      <c r="E214" s="64">
        <f>SUMPRODUCT(($J$201:$J$210="P1")*($I$201:$I$210&lt;&gt;"")*($I$201:$I$210="WP3")*($O$201:$O$210))</f>
        <v>0</v>
      </c>
      <c r="F214" s="64">
        <f>SUMPRODUCT(($J$201:$J$210="P1")*($I$201:$I$210&lt;&gt;"")*($I$201:$I$210="WP4")*($O$201:$O$210))</f>
        <v>0</v>
      </c>
      <c r="G214" s="64">
        <f>SUMPRODUCT(($J$201:$J$210="P1")*($I$201:$I$210&lt;&gt;"")*($I$201:$I$210="WP5")*($O$201:$O$210))</f>
        <v>0</v>
      </c>
      <c r="H214" s="64">
        <f>SUMPRODUCT(($J$201:$J$210="P1")*($I$201:$I$210&lt;&gt;"")*($I$201:$I$210="WP6")*($O$201:$O$210))</f>
        <v>0</v>
      </c>
      <c r="I214" s="104">
        <f>SUM(C214:H214)</f>
        <v>0</v>
      </c>
      <c r="J214" s="106"/>
      <c r="K214" s="106"/>
      <c r="L214" s="106"/>
      <c r="M214" s="106"/>
      <c r="N214" s="106"/>
      <c r="O214" s="106"/>
      <c r="P214" s="106"/>
      <c r="Q214" s="106"/>
      <c r="R214" s="106"/>
      <c r="V214" s="293"/>
      <c r="W214" s="12"/>
      <c r="X214" s="30"/>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c r="BD214" s="293"/>
      <c r="BE214" s="293"/>
      <c r="BF214" s="293"/>
    </row>
    <row r="215" spans="1:58" ht="13.5" customHeight="1">
      <c r="A215" s="294" t="str">
        <f t="shared" si="32"/>
        <v>P2</v>
      </c>
      <c r="B215" s="93"/>
      <c r="C215" s="64">
        <f>SUMPRODUCT(($J$201:$J$210="P2")*($I$201:$I$210&lt;&gt;"")*($I$201:$I$210="WP1")*($O$201:$O$210))</f>
        <v>0</v>
      </c>
      <c r="D215" s="64">
        <f>SUMPRODUCT(($J$201:$J$210="P2")*($I$201:$I$210&lt;&gt;"")*($I$201:$I$210="WP2")*($O$201:$O$210))</f>
        <v>0</v>
      </c>
      <c r="E215" s="64">
        <f>SUMPRODUCT(($J$201:$J$210="P2")*($I$201:$I$210&lt;&gt;"")*($I$201:$I$210="WP3")*($O$201:$O$210))</f>
        <v>0</v>
      </c>
      <c r="F215" s="64">
        <f>SUMPRODUCT(($J$201:$J$210="P2")*($I$201:$I$210&lt;&gt;"")*($I$201:$I$210="WP4")*($O$201:$O$210))</f>
        <v>0</v>
      </c>
      <c r="G215" s="64">
        <f>SUMPRODUCT(($J$201:$J$210="P2")*($I$201:$I$210&lt;&gt;"")*($I$201:$I$210="WP5")*($O$201:$O$210))</f>
        <v>0</v>
      </c>
      <c r="H215" s="64">
        <f>SUMPRODUCT(($J$201:$J$210="P2")*($I$201:$I$210&lt;&gt;"")*($I$201:$I$210="WP6")*($O$201:$O$210))</f>
        <v>0</v>
      </c>
      <c r="I215" s="104">
        <f t="shared" ref="I215:I220" si="33">SUM(C215:H215)</f>
        <v>0</v>
      </c>
      <c r="J215" s="106"/>
      <c r="K215" s="106"/>
      <c r="L215" s="106"/>
      <c r="M215" s="106"/>
      <c r="N215" s="358" t="str">
        <f>IF(I221=O211,"OK","ERRORE - Seleziona una delle opzioni WP e/o Periodo per ogni voce di spesa / ERROR -  Select one of the option WP and/or Period per each single budget line!")</f>
        <v>OK</v>
      </c>
      <c r="O215" s="358"/>
      <c r="P215" s="106"/>
      <c r="Q215" s="106"/>
      <c r="R215" s="106"/>
      <c r="V215" s="293"/>
      <c r="W215" s="12"/>
      <c r="X215" s="30"/>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3"/>
      <c r="AV215" s="293"/>
      <c r="AW215" s="293"/>
      <c r="AX215" s="293"/>
      <c r="AY215" s="293"/>
      <c r="AZ215" s="293"/>
      <c r="BA215" s="293"/>
      <c r="BB215" s="293"/>
      <c r="BC215" s="293"/>
      <c r="BD215" s="293"/>
      <c r="BE215" s="293"/>
      <c r="BF215" s="293"/>
    </row>
    <row r="216" spans="1:58" ht="13.5" customHeight="1">
      <c r="A216" s="294" t="str">
        <f t="shared" si="32"/>
        <v>P3</v>
      </c>
      <c r="B216" s="93"/>
      <c r="C216" s="64">
        <f>SUMPRODUCT(($J$201:$J$210="P3")*($I$201:$I$210&lt;&gt;"")*($I$201:$I$210="WP1")*($O$201:$O$210))</f>
        <v>0</v>
      </c>
      <c r="D216" s="64">
        <f>SUMPRODUCT(($J$201:$J$210="P3")*($I$201:$I$210&lt;&gt;"")*($I$201:$I$210="WP2")*($O$201:$O$210))</f>
        <v>0</v>
      </c>
      <c r="E216" s="64">
        <f>SUMPRODUCT(($J$201:$J$210="P3")*($I$201:$I$210&lt;&gt;"")*($I$201:$I$210="WP3")*($O$201:$O$210))</f>
        <v>0</v>
      </c>
      <c r="F216" s="64">
        <f>SUMPRODUCT(($J$201:$J$210="P3")*($I$201:$I$210&lt;&gt;"")*($I$201:$I$210="WP4")*($O$201:$O$210))</f>
        <v>0</v>
      </c>
      <c r="G216" s="64">
        <f>SUMPRODUCT(($J$201:$J$210="P3")*($I$201:$I$210&lt;&gt;"")*($I$201:$I$210="WP5")*($O$201:$O$210))</f>
        <v>0</v>
      </c>
      <c r="H216" s="64">
        <f>SUMPRODUCT(($J$201:$J$210="P3")*($I$201:$I$210&lt;&gt;"")*($I$201:$I$210="WP6")*($O$201:$O$210))</f>
        <v>0</v>
      </c>
      <c r="I216" s="104">
        <f t="shared" si="33"/>
        <v>0</v>
      </c>
      <c r="J216" s="106"/>
      <c r="K216" s="106"/>
      <c r="L216" s="106"/>
      <c r="M216" s="106"/>
      <c r="N216" s="358"/>
      <c r="O216" s="358"/>
      <c r="P216" s="106"/>
      <c r="Q216" s="106"/>
      <c r="R216" s="106"/>
      <c r="V216" s="293"/>
      <c r="W216" s="12"/>
      <c r="X216" s="30"/>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row>
    <row r="217" spans="1:58" ht="13.5" customHeight="1">
      <c r="A217" s="294" t="str">
        <f t="shared" si="32"/>
        <v>P4</v>
      </c>
      <c r="B217" s="93"/>
      <c r="C217" s="64">
        <f>SUMPRODUCT(($J$201:$J$210="P4")*($I$201:$I$210&lt;&gt;"")*($I$201:$I$210="WP1")*($O$201:$O$210))</f>
        <v>0</v>
      </c>
      <c r="D217" s="64">
        <f>SUMPRODUCT(($J$201:$J$210="P4")*($I$201:$I$210&lt;&gt;"")*($I$201:$I$210="WP2")*($O$201:$O$210))</f>
        <v>0</v>
      </c>
      <c r="E217" s="64">
        <f>SUMPRODUCT(($J$201:$J$210="P4")*($I$201:$I$210&lt;&gt;"")*($I$201:$I$210="WP3")*($O$201:$O$210))</f>
        <v>0</v>
      </c>
      <c r="F217" s="64">
        <f>SUMPRODUCT(($J$201:$J$210="P4")*($I$201:$I$210&lt;&gt;"")*($I$201:$I$210="WP4")*($O$201:$O$210))</f>
        <v>0</v>
      </c>
      <c r="G217" s="64">
        <f>SUMPRODUCT(($J$201:$J$210="P4")*($I$201:$I$210&lt;&gt;"")*($I$201:$I$210="WP5")*($O$201:$O$210))</f>
        <v>0</v>
      </c>
      <c r="H217" s="64">
        <f>SUMPRODUCT(($J$201:$J$210="P4")*($I$201:$I$210&lt;&gt;"")*($I$201:$I$210="WP6")*($O$201:$O$210))</f>
        <v>0</v>
      </c>
      <c r="I217" s="104">
        <f t="shared" si="33"/>
        <v>0</v>
      </c>
      <c r="J217" s="106"/>
      <c r="K217" s="106"/>
      <c r="L217" s="106"/>
      <c r="M217" s="106"/>
      <c r="N217" s="358"/>
      <c r="O217" s="358"/>
      <c r="P217" s="106"/>
      <c r="Q217" s="106"/>
      <c r="R217" s="106"/>
      <c r="V217" s="293"/>
      <c r="W217" s="12"/>
      <c r="X217" s="30"/>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row>
    <row r="218" spans="1:58" ht="13.5" customHeight="1">
      <c r="A218" s="294" t="str">
        <f t="shared" si="32"/>
        <v>P5</v>
      </c>
      <c r="B218" s="93"/>
      <c r="C218" s="64">
        <f>SUMPRODUCT(($J$201:$J$210="P5")*($I$201:$I$210&lt;&gt;"")*($I$201:$I$210="WP1")*($O$201:$O$210))</f>
        <v>0</v>
      </c>
      <c r="D218" s="64">
        <f>SUMPRODUCT(($J$201:$J$210="P5")*($I$201:$I$210&lt;&gt;"")*($I$201:$I$210="WP2")*($O$201:$O$210))</f>
        <v>0</v>
      </c>
      <c r="E218" s="64">
        <f>SUMPRODUCT(($J$201:$J$210="P5")*($I$201:$I$210&lt;&gt;"")*($I$201:$I$210="WP3")*($O$201:$O$210))</f>
        <v>0</v>
      </c>
      <c r="F218" s="64">
        <f>SUMPRODUCT(($J$201:$J$210="P5")*($I$201:$I$210&lt;&gt;"")*($I$201:$I$210="WP4")*($O$201:$O$210))</f>
        <v>0</v>
      </c>
      <c r="G218" s="64">
        <f>SUMPRODUCT(($J$201:$J$210="P5")*($I$201:$I$210&lt;&gt;"")*($I$201:$I$210="WP5")*($O$201:$O$210))</f>
        <v>0</v>
      </c>
      <c r="H218" s="64">
        <f>SUMPRODUCT(($J$201:$J$210="P5")*($I$201:$I$210&lt;&gt;"")*($I$201:$I$210="WP6")*($O$201:$O$210))</f>
        <v>0</v>
      </c>
      <c r="I218" s="104">
        <f t="shared" si="33"/>
        <v>0</v>
      </c>
      <c r="J218" s="106"/>
      <c r="K218" s="106"/>
      <c r="L218" s="106"/>
      <c r="M218" s="106"/>
      <c r="N218" s="358"/>
      <c r="O218" s="358"/>
      <c r="P218" s="106"/>
      <c r="Q218" s="106"/>
      <c r="R218" s="106"/>
      <c r="V218" s="293"/>
      <c r="W218" s="12"/>
      <c r="X218" s="30"/>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row>
    <row r="219" spans="1:58" ht="13.5" customHeight="1">
      <c r="A219" s="294" t="str">
        <f t="shared" si="32"/>
        <v>P6</v>
      </c>
      <c r="B219" s="93"/>
      <c r="C219" s="64">
        <f>SUMPRODUCT(($J$201:$J$210="P6")*($I$201:$I$210&lt;&gt;"")*($I$201:$I$210="WP1")*($O$201:$O$210))</f>
        <v>0</v>
      </c>
      <c r="D219" s="64">
        <f>SUMPRODUCT(($J$201:$J$210="P6")*($I$201:$I$210&lt;&gt;"")*($I$201:$I$210="WP2")*($O$201:$O$210))</f>
        <v>0</v>
      </c>
      <c r="E219" s="64">
        <f>SUMPRODUCT(($J$201:$J$210="P6")*($I$201:$I$210&lt;&gt;"")*($I$201:$I$210="WP3")*($O$201:$O$210))</f>
        <v>0</v>
      </c>
      <c r="F219" s="64">
        <f>SUMPRODUCT(($J$201:$J$210="P6")*($I$201:$I$210&lt;&gt;"")*($I$201:$I$210="WP4")*($O$201:$O$210))</f>
        <v>0</v>
      </c>
      <c r="G219" s="64">
        <f>SUMPRODUCT(($J$201:$J$210="P6")*($I$201:$I$210&lt;&gt;"")*($I$201:$I$210="WP5")*($O$201:$O$210))</f>
        <v>0</v>
      </c>
      <c r="H219" s="64">
        <f>SUMPRODUCT(($J$201:$J$210="P6")*($I$201:$I$210&lt;&gt;"")*($I$201:$I$210="WP6")*($O$201:$O$210))</f>
        <v>0</v>
      </c>
      <c r="I219" s="104">
        <f t="shared" si="33"/>
        <v>0</v>
      </c>
      <c r="J219" s="106"/>
      <c r="K219" s="106"/>
      <c r="L219" s="106"/>
      <c r="M219" s="106"/>
      <c r="N219" s="358"/>
      <c r="O219" s="358"/>
      <c r="P219" s="106"/>
      <c r="Q219" s="106"/>
      <c r="R219" s="106"/>
      <c r="V219" s="293"/>
      <c r="W219" s="12"/>
      <c r="X219" s="30"/>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row>
    <row r="220" spans="1:58" ht="13.5" customHeight="1">
      <c r="A220" s="294" t="str">
        <f t="shared" si="32"/>
        <v>P7</v>
      </c>
      <c r="B220" s="93"/>
      <c r="C220" s="64">
        <f>SUMPRODUCT(($J$201:$J$210="P7")*($I$201:$I$210&lt;&gt;"")*($I$201:$I$210="WP1")*($O$201:$O$210))</f>
        <v>0</v>
      </c>
      <c r="D220" s="64">
        <f>SUMPRODUCT(($J$201:$J$210="P7")*($I$201:$I$210&lt;&gt;"")*($I$201:$I$210="WP2")*($O$201:$O$210))</f>
        <v>0</v>
      </c>
      <c r="E220" s="64">
        <f>SUMPRODUCT(($J$201:$J$210="P7")*($I$201:$I$210&lt;&gt;"")*($I$201:$I$210="WP3")*($O$201:$O$210))</f>
        <v>0</v>
      </c>
      <c r="F220" s="64">
        <f>SUMPRODUCT(($J$201:$J$210="P7")*($I$201:$I$210&lt;&gt;"")*($I$201:$I$210="WP4")*($O$201:$O$210))</f>
        <v>0</v>
      </c>
      <c r="G220" s="64">
        <f>SUMPRODUCT(($J$201:$J$210="P7")*($I$201:$I$210&lt;&gt;"")*($I$201:$I$210="WP5")*($O$201:$O$210))</f>
        <v>0</v>
      </c>
      <c r="H220" s="64">
        <f>SUMPRODUCT(($J$201:$J$210="P7")*($I$201:$I$210&lt;&gt;"")*($I$201:$I$210="WP6")*($O$201:$O$210))</f>
        <v>0</v>
      </c>
      <c r="I220" s="104">
        <f t="shared" si="33"/>
        <v>0</v>
      </c>
      <c r="J220" s="106"/>
      <c r="K220" s="106"/>
      <c r="L220" s="106"/>
      <c r="M220" s="106"/>
      <c r="N220" s="358"/>
      <c r="O220" s="358"/>
      <c r="P220" s="106"/>
      <c r="Q220" s="106"/>
      <c r="R220" s="106"/>
      <c r="V220" s="293"/>
      <c r="W220" s="12"/>
      <c r="X220" s="30"/>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c r="BD220" s="293"/>
      <c r="BE220" s="293"/>
      <c r="BF220" s="293"/>
    </row>
    <row r="221" spans="1:58" ht="13.5" customHeight="1">
      <c r="A221" s="65" t="s">
        <v>33</v>
      </c>
      <c r="B221" s="94"/>
      <c r="C221" s="66">
        <f>SUM(C$214:C$220)</f>
        <v>0</v>
      </c>
      <c r="D221" s="66">
        <f t="shared" ref="D221:H221" si="34">SUM(D$214:D$220)</f>
        <v>0</v>
      </c>
      <c r="E221" s="66">
        <f t="shared" si="34"/>
        <v>0</v>
      </c>
      <c r="F221" s="66">
        <f t="shared" si="34"/>
        <v>0</v>
      </c>
      <c r="G221" s="66">
        <f t="shared" si="34"/>
        <v>0</v>
      </c>
      <c r="H221" s="66">
        <f t="shared" si="34"/>
        <v>0</v>
      </c>
      <c r="I221" s="66">
        <f>SUM(I$213:I$220)</f>
        <v>0</v>
      </c>
      <c r="J221" s="106"/>
      <c r="K221" s="106"/>
      <c r="L221" s="106"/>
      <c r="M221" s="106"/>
      <c r="N221" s="358"/>
      <c r="O221" s="358"/>
      <c r="P221" s="106"/>
      <c r="Q221" s="106"/>
      <c r="R221" s="106"/>
      <c r="V221" s="293"/>
      <c r="W221" s="12"/>
      <c r="X221" s="30"/>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row>
    <row r="222" spans="1:58" ht="18.75" customHeight="1">
      <c r="A222" s="65" t="s">
        <v>54</v>
      </c>
      <c r="B222" s="94"/>
      <c r="C222" s="66">
        <f>SUMPRODUCT(($I$201:$I$210="WP1")*($K$201:$K$210&lt;&gt;"")*($K$201:$K$210="fuori area / outside the area")*($O$201:$O$210))</f>
        <v>0</v>
      </c>
      <c r="D222" s="66">
        <f>SUMPRODUCT(($I$201:$I$210="WP2")*($K$201:$K$210&lt;&gt;"")*($K$201:$K$210="fuori area / outside the area")*($O$201:$O$210))</f>
        <v>0</v>
      </c>
      <c r="E222" s="66">
        <f>SUMPRODUCT(($I$201:$I$210="WP3")*($K$201:$K$210&lt;&gt;"")*($K$201:$K$210="fuori area / outside the area")*($O$201:$O$210))</f>
        <v>0</v>
      </c>
      <c r="F222" s="66">
        <f>SUMPRODUCT(($I$201:$I$210="WP4")*($K$201:$K$210&lt;&gt;"")*($K$201:$K$210="fuori area / outside the area")*($O$201:$O$210))</f>
        <v>0</v>
      </c>
      <c r="G222" s="66">
        <f>SUMPRODUCT(($I$201:$I$210="WP5")*($K$201:$K$210&lt;&gt;"")*($K$201:$K$210="fuori area / outside the area")*($O$201:$O$210))</f>
        <v>0</v>
      </c>
      <c r="H222" s="66">
        <f>SUMPRODUCT(($I$201:$I$210="WP6")*($K$201:$K$210&lt;&gt;"")*($K$201:$K$210="fuori area / outside the area")*($O$201:$O$210))</f>
        <v>0</v>
      </c>
      <c r="I222" s="66">
        <f>SUM(C222:H222)</f>
        <v>0</v>
      </c>
      <c r="J222" s="106"/>
      <c r="K222" s="106"/>
      <c r="L222" s="106"/>
      <c r="M222" s="106"/>
      <c r="N222" s="106"/>
      <c r="O222" s="106"/>
      <c r="P222" s="106"/>
      <c r="Q222" s="106"/>
      <c r="R222" s="106"/>
      <c r="S222" s="31"/>
      <c r="T222" s="31"/>
      <c r="U222" s="31"/>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row>
    <row r="223" spans="1:58" s="49" customFormat="1" ht="39.75" customHeight="1">
      <c r="A223" s="65" t="s">
        <v>173</v>
      </c>
      <c r="B223" s="94"/>
      <c r="C223" s="66">
        <f>SUMPRODUCT(($I$201:$I$210="WP1")*($H$201:$H$210&lt;&gt;"")*($H$201:$H$210="SI/YES")*($O$201:$O$210))</f>
        <v>0</v>
      </c>
      <c r="D223" s="66">
        <f>SUMPRODUCT(($I$201:$I$210="WP2")*($H$201:$H$210&lt;&gt;"")*($H$201:$H$210="SI/YES")*($O$201:$O$210))</f>
        <v>0</v>
      </c>
      <c r="E223" s="66">
        <f>SUMPRODUCT(($I$201:$I$210="WP3")*($H$201:$H$210&lt;&gt;"")*($H$201:$H$210="SI/YES")*($O$201:$O$210))</f>
        <v>0</v>
      </c>
      <c r="F223" s="66">
        <f>SUMPRODUCT(($I$201:$I$210="WP4")*($H$201:$H$210&lt;&gt;"")*($H$201:$H$210="SI/YES")*($O$201:$O$210))</f>
        <v>0</v>
      </c>
      <c r="G223" s="66">
        <f>SUMPRODUCT(($I$201:$I$210="WP5")*($H$201:$H$210&lt;&gt;"")*($H$201:$H$210="SI/YES")*($O$201:$O$210))</f>
        <v>0</v>
      </c>
      <c r="H223" s="66">
        <f>SUMPRODUCT(($I$201:$I$210="WP6")*($H$201:$H$210&lt;&gt;"")*($H$201:$H$210="SI/YES")*($O$201:$O$210))</f>
        <v>0</v>
      </c>
      <c r="I223" s="102">
        <f>SUM(C223:H223)</f>
        <v>0</v>
      </c>
      <c r="J223" s="14"/>
      <c r="K223" s="14"/>
      <c r="L223" s="14"/>
      <c r="M223" s="14"/>
      <c r="N223" s="14"/>
      <c r="O223" s="14"/>
      <c r="P223" s="14"/>
      <c r="Q223" s="14"/>
      <c r="R223" s="14"/>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row>
    <row r="224" spans="1:58" s="49" customFormat="1" ht="16.5" customHeight="1">
      <c r="A224" s="14"/>
      <c r="B224" s="14"/>
      <c r="C224" s="14"/>
      <c r="D224" s="14"/>
      <c r="E224" s="14"/>
      <c r="F224" s="14"/>
      <c r="G224" s="14"/>
      <c r="H224" s="14"/>
      <c r="I224" s="14"/>
      <c r="J224" s="14"/>
      <c r="K224" s="14"/>
      <c r="L224" s="14"/>
      <c r="M224" s="14"/>
      <c r="N224" s="14"/>
      <c r="O224" s="14"/>
      <c r="P224" s="14"/>
      <c r="Q224" s="14"/>
      <c r="R224" s="14"/>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row>
    <row r="225" spans="1:260" ht="16.5" customHeight="1">
      <c r="A225" s="95" t="s">
        <v>148</v>
      </c>
      <c r="B225" s="21"/>
      <c r="C225" s="21"/>
      <c r="D225" s="21"/>
      <c r="E225" s="21"/>
      <c r="F225" s="21"/>
      <c r="G225" s="21"/>
      <c r="H225" s="21"/>
      <c r="I225" s="21"/>
      <c r="J225" s="21"/>
      <c r="K225" s="21"/>
      <c r="L225" s="21"/>
      <c r="M225" s="21"/>
      <c r="N225" s="21"/>
      <c r="O225" s="1"/>
      <c r="P225" s="1"/>
      <c r="Q225" s="1"/>
      <c r="R225" s="1"/>
    </row>
    <row r="226" spans="1:260" s="39" customFormat="1" ht="6.75" customHeight="1">
      <c r="A226" s="34"/>
      <c r="B226" s="34"/>
      <c r="C226" s="34"/>
      <c r="D226" s="34"/>
      <c r="E226" s="34"/>
      <c r="F226" s="34"/>
      <c r="G226" s="34"/>
      <c r="H226" s="34"/>
      <c r="I226" s="34"/>
      <c r="J226" s="34"/>
      <c r="K226" s="34"/>
      <c r="L226" s="34"/>
      <c r="M226" s="34"/>
      <c r="N226" s="34"/>
      <c r="O226" s="34"/>
      <c r="P226" s="34"/>
      <c r="Q226" s="34"/>
      <c r="R226" s="34"/>
      <c r="IZ226" s="2"/>
    </row>
    <row r="227" spans="1:260" s="39" customFormat="1" ht="36" customHeight="1">
      <c r="A227" s="381" t="s">
        <v>175</v>
      </c>
      <c r="B227" s="381"/>
      <c r="C227" s="381"/>
      <c r="D227" s="381"/>
      <c r="E227" s="381"/>
      <c r="F227" s="381"/>
      <c r="G227" s="381"/>
      <c r="H227" s="381"/>
      <c r="I227" s="381"/>
      <c r="J227" s="381"/>
      <c r="K227" s="381"/>
      <c r="L227" s="381"/>
      <c r="M227" s="381"/>
      <c r="N227" s="381"/>
      <c r="O227" s="381"/>
      <c r="P227" s="298"/>
      <c r="Q227" s="298"/>
      <c r="R227" s="298"/>
      <c r="IZ227" s="2"/>
    </row>
    <row r="228" spans="1:260" ht="24" customHeight="1">
      <c r="A228" s="361" t="s">
        <v>149</v>
      </c>
      <c r="B228" s="364" t="s">
        <v>28</v>
      </c>
      <c r="C228" s="365"/>
      <c r="D228" s="365"/>
      <c r="E228" s="365"/>
      <c r="F228" s="366"/>
      <c r="G228" s="362" t="s">
        <v>31</v>
      </c>
      <c r="H228" s="363" t="s">
        <v>139</v>
      </c>
      <c r="I228" s="363"/>
      <c r="J228" s="363"/>
      <c r="K228" s="363"/>
      <c r="L228" s="363"/>
      <c r="M228" s="363"/>
      <c r="N228" s="363"/>
      <c r="O228" s="363"/>
      <c r="P228" s="1"/>
      <c r="Q228" s="114"/>
      <c r="R228" s="114"/>
      <c r="S228" s="24"/>
      <c r="T228" s="24"/>
      <c r="U228" s="24"/>
      <c r="V228" s="360"/>
      <c r="W228" s="360"/>
      <c r="X228" s="360"/>
      <c r="Y228" s="360"/>
      <c r="Z228" s="360"/>
      <c r="AA228" s="360"/>
      <c r="AB228" s="360"/>
      <c r="AC228" s="360"/>
      <c r="AD228" s="360"/>
      <c r="AE228" s="360"/>
      <c r="AF228" s="360"/>
      <c r="AG228" s="360"/>
      <c r="AH228" s="360"/>
      <c r="AI228" s="360"/>
      <c r="AJ228" s="360"/>
      <c r="AK228" s="360"/>
      <c r="AL228" s="360"/>
      <c r="AM228" s="360"/>
      <c r="AN228" s="360"/>
      <c r="AO228" s="360"/>
      <c r="AP228" s="360"/>
      <c r="AQ228" s="360"/>
      <c r="AR228" s="360"/>
      <c r="AS228" s="360"/>
      <c r="AT228" s="360"/>
      <c r="AU228" s="360"/>
      <c r="AV228" s="360"/>
      <c r="AW228" s="360"/>
      <c r="AX228" s="360"/>
      <c r="AY228" s="360"/>
      <c r="AZ228" s="360"/>
      <c r="BA228" s="360"/>
      <c r="BB228" s="360"/>
      <c r="BC228" s="360"/>
      <c r="BD228" s="360"/>
      <c r="BE228" s="360"/>
      <c r="BF228" s="360"/>
    </row>
    <row r="229" spans="1:260" ht="67.5" customHeight="1">
      <c r="A229" s="361"/>
      <c r="B229" s="367"/>
      <c r="C229" s="368"/>
      <c r="D229" s="368"/>
      <c r="E229" s="368"/>
      <c r="F229" s="369"/>
      <c r="G229" s="362"/>
      <c r="H229" s="297" t="s">
        <v>156</v>
      </c>
      <c r="I229" s="302" t="s">
        <v>123</v>
      </c>
      <c r="J229" s="295" t="s">
        <v>140</v>
      </c>
      <c r="K229" s="295" t="s">
        <v>32</v>
      </c>
      <c r="L229" s="302" t="s">
        <v>134</v>
      </c>
      <c r="M229" s="302" t="s">
        <v>135</v>
      </c>
      <c r="N229" s="302" t="s">
        <v>136</v>
      </c>
      <c r="O229" s="294" t="s">
        <v>126</v>
      </c>
      <c r="P229" s="1"/>
      <c r="Q229" s="115"/>
      <c r="R229" s="115"/>
      <c r="S229" s="25"/>
      <c r="V229" s="293"/>
      <c r="W229" s="25"/>
      <c r="X229" s="25"/>
      <c r="Y229" s="25"/>
      <c r="Z229" s="293"/>
      <c r="AA229" s="25"/>
      <c r="AB229" s="25"/>
      <c r="AC229" s="25"/>
      <c r="AD229" s="293"/>
      <c r="AE229" s="25"/>
      <c r="AF229" s="25"/>
      <c r="AG229" s="25"/>
      <c r="AH229" s="293"/>
      <c r="AI229" s="25"/>
      <c r="AJ229" s="25"/>
      <c r="AK229" s="25"/>
      <c r="AL229" s="293"/>
      <c r="AM229" s="25"/>
      <c r="AN229" s="25"/>
      <c r="AO229" s="25"/>
      <c r="AP229" s="293"/>
      <c r="AQ229" s="25"/>
      <c r="AR229" s="25"/>
      <c r="AS229" s="25"/>
      <c r="AT229" s="293"/>
      <c r="AU229" s="25"/>
      <c r="AV229" s="25"/>
      <c r="AW229" s="25"/>
      <c r="AX229" s="293"/>
      <c r="AY229" s="25"/>
      <c r="AZ229" s="25"/>
      <c r="BA229" s="25"/>
      <c r="BB229" s="293"/>
      <c r="BC229" s="25"/>
      <c r="BD229" s="25"/>
      <c r="BE229" s="25"/>
      <c r="BF229" s="360"/>
    </row>
    <row r="230" spans="1:260" ht="15" customHeight="1">
      <c r="A230" s="361"/>
      <c r="B230" s="359"/>
      <c r="C230" s="359"/>
      <c r="D230" s="359"/>
      <c r="E230" s="359"/>
      <c r="F230" s="359"/>
      <c r="G230" s="309"/>
      <c r="H230" s="305"/>
      <c r="I230" s="305"/>
      <c r="J230" s="305"/>
      <c r="K230" s="305"/>
      <c r="L230" s="305"/>
      <c r="M230" s="305"/>
      <c r="N230" s="306"/>
      <c r="O230" s="286">
        <f t="shared" ref="O230:O239" si="35">M230*N230</f>
        <v>0</v>
      </c>
      <c r="P230" s="1"/>
      <c r="Q230" s="116"/>
      <c r="R230" s="116"/>
      <c r="S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row>
    <row r="231" spans="1:260" ht="16.5" customHeight="1">
      <c r="A231" s="361"/>
      <c r="B231" s="359"/>
      <c r="C231" s="359"/>
      <c r="D231" s="359"/>
      <c r="E231" s="359"/>
      <c r="F231" s="359"/>
      <c r="G231" s="309"/>
      <c r="H231" s="305"/>
      <c r="I231" s="305"/>
      <c r="J231" s="305"/>
      <c r="K231" s="305"/>
      <c r="L231" s="305"/>
      <c r="M231" s="305"/>
      <c r="N231" s="306"/>
      <c r="O231" s="286">
        <f t="shared" si="35"/>
        <v>0</v>
      </c>
      <c r="P231" s="1"/>
      <c r="Q231" s="116"/>
      <c r="R231" s="116"/>
      <c r="S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row>
    <row r="232" spans="1:260" ht="15" customHeight="1">
      <c r="A232" s="361"/>
      <c r="B232" s="359"/>
      <c r="C232" s="359"/>
      <c r="D232" s="359"/>
      <c r="E232" s="359"/>
      <c r="F232" s="359"/>
      <c r="G232" s="309"/>
      <c r="H232" s="305"/>
      <c r="I232" s="305"/>
      <c r="J232" s="305"/>
      <c r="K232" s="305"/>
      <c r="L232" s="305"/>
      <c r="M232" s="305"/>
      <c r="N232" s="306"/>
      <c r="O232" s="286">
        <f t="shared" si="35"/>
        <v>0</v>
      </c>
      <c r="P232" s="1"/>
      <c r="Q232" s="116"/>
      <c r="R232" s="116"/>
      <c r="S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row>
    <row r="233" spans="1:260" ht="15" customHeight="1">
      <c r="A233" s="361"/>
      <c r="B233" s="359"/>
      <c r="C233" s="359"/>
      <c r="D233" s="359"/>
      <c r="E233" s="359"/>
      <c r="F233" s="359"/>
      <c r="G233" s="309"/>
      <c r="H233" s="305"/>
      <c r="I233" s="305"/>
      <c r="J233" s="305"/>
      <c r="K233" s="305"/>
      <c r="L233" s="305"/>
      <c r="M233" s="305"/>
      <c r="N233" s="306"/>
      <c r="O233" s="286">
        <f t="shared" si="35"/>
        <v>0</v>
      </c>
      <c r="P233" s="1"/>
      <c r="Q233" s="116"/>
      <c r="R233" s="116"/>
      <c r="S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row>
    <row r="234" spans="1:260" ht="15" customHeight="1">
      <c r="A234" s="361"/>
      <c r="B234" s="359"/>
      <c r="C234" s="359"/>
      <c r="D234" s="359"/>
      <c r="E234" s="359"/>
      <c r="F234" s="359"/>
      <c r="G234" s="309"/>
      <c r="H234" s="305"/>
      <c r="I234" s="305"/>
      <c r="J234" s="305"/>
      <c r="K234" s="305"/>
      <c r="L234" s="305"/>
      <c r="M234" s="305"/>
      <c r="N234" s="306"/>
      <c r="O234" s="286">
        <f t="shared" si="35"/>
        <v>0</v>
      </c>
      <c r="P234" s="1"/>
      <c r="Q234" s="116"/>
      <c r="R234" s="116"/>
      <c r="S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row>
    <row r="235" spans="1:260" ht="15" customHeight="1">
      <c r="A235" s="361"/>
      <c r="B235" s="359"/>
      <c r="C235" s="359"/>
      <c r="D235" s="359"/>
      <c r="E235" s="359"/>
      <c r="F235" s="359"/>
      <c r="G235" s="309"/>
      <c r="H235" s="305"/>
      <c r="I235" s="305"/>
      <c r="J235" s="305"/>
      <c r="K235" s="305"/>
      <c r="L235" s="305"/>
      <c r="M235" s="305"/>
      <c r="N235" s="306"/>
      <c r="O235" s="286">
        <f t="shared" si="35"/>
        <v>0</v>
      </c>
      <c r="P235" s="1"/>
      <c r="Q235" s="116"/>
      <c r="R235" s="116"/>
      <c r="S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row>
    <row r="236" spans="1:260" ht="15" customHeight="1">
      <c r="A236" s="361"/>
      <c r="B236" s="359"/>
      <c r="C236" s="359"/>
      <c r="D236" s="359"/>
      <c r="E236" s="359"/>
      <c r="F236" s="359"/>
      <c r="G236" s="309"/>
      <c r="H236" s="305"/>
      <c r="I236" s="305"/>
      <c r="J236" s="305"/>
      <c r="K236" s="305"/>
      <c r="L236" s="305"/>
      <c r="M236" s="305"/>
      <c r="N236" s="306"/>
      <c r="O236" s="286">
        <f t="shared" si="35"/>
        <v>0</v>
      </c>
      <c r="P236" s="1"/>
      <c r="Q236" s="116"/>
      <c r="R236" s="116"/>
      <c r="S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row>
    <row r="237" spans="1:260" ht="15" customHeight="1">
      <c r="A237" s="361"/>
      <c r="B237" s="359"/>
      <c r="C237" s="359"/>
      <c r="D237" s="359"/>
      <c r="E237" s="359"/>
      <c r="F237" s="359"/>
      <c r="G237" s="309"/>
      <c r="H237" s="305"/>
      <c r="I237" s="305"/>
      <c r="J237" s="305"/>
      <c r="K237" s="305"/>
      <c r="L237" s="305"/>
      <c r="M237" s="305"/>
      <c r="N237" s="306"/>
      <c r="O237" s="286">
        <f t="shared" si="35"/>
        <v>0</v>
      </c>
      <c r="P237" s="1"/>
      <c r="Q237" s="116"/>
      <c r="R237" s="116"/>
      <c r="S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row>
    <row r="238" spans="1:260" ht="15.75" customHeight="1">
      <c r="A238" s="361"/>
      <c r="B238" s="359"/>
      <c r="C238" s="359"/>
      <c r="D238" s="359"/>
      <c r="E238" s="359"/>
      <c r="F238" s="359"/>
      <c r="G238" s="309"/>
      <c r="H238" s="305"/>
      <c r="I238" s="305"/>
      <c r="J238" s="305"/>
      <c r="K238" s="305"/>
      <c r="L238" s="305"/>
      <c r="M238" s="305"/>
      <c r="N238" s="306"/>
      <c r="O238" s="286">
        <f t="shared" si="35"/>
        <v>0</v>
      </c>
      <c r="P238" s="1"/>
      <c r="Q238" s="116"/>
      <c r="R238" s="116"/>
      <c r="S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row>
    <row r="239" spans="1:260" ht="17.25" customHeight="1">
      <c r="A239" s="361"/>
      <c r="B239" s="359"/>
      <c r="C239" s="359"/>
      <c r="D239" s="359"/>
      <c r="E239" s="359"/>
      <c r="F239" s="359"/>
      <c r="G239" s="309"/>
      <c r="H239" s="305"/>
      <c r="I239" s="305"/>
      <c r="J239" s="305"/>
      <c r="K239" s="305"/>
      <c r="L239" s="305"/>
      <c r="M239" s="305"/>
      <c r="N239" s="306"/>
      <c r="O239" s="286">
        <f t="shared" si="35"/>
        <v>0</v>
      </c>
      <c r="P239" s="1"/>
      <c r="Q239" s="116"/>
      <c r="R239" s="116"/>
      <c r="S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row>
    <row r="240" spans="1:260" ht="17.25" customHeight="1">
      <c r="A240" s="65" t="s">
        <v>33</v>
      </c>
      <c r="B240" s="287"/>
      <c r="C240" s="287"/>
      <c r="D240" s="287"/>
      <c r="E240" s="287"/>
      <c r="F240" s="287"/>
      <c r="G240" s="287"/>
      <c r="H240" s="281"/>
      <c r="I240" s="287"/>
      <c r="J240" s="287"/>
      <c r="K240" s="287"/>
      <c r="L240" s="287"/>
      <c r="M240" s="287"/>
      <c r="N240" s="287"/>
      <c r="O240" s="284">
        <f>SUM(O230:O239)</f>
        <v>0</v>
      </c>
      <c r="P240" s="1"/>
      <c r="Q240" s="113"/>
      <c r="R240" s="113"/>
      <c r="S240" s="28"/>
      <c r="T240" s="27"/>
      <c r="U240" s="27"/>
      <c r="V240" s="28"/>
      <c r="W240" s="27"/>
      <c r="X240" s="27"/>
      <c r="Y240" s="28"/>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row>
    <row r="241" spans="1:58" ht="63.75" customHeight="1">
      <c r="A241" s="63"/>
      <c r="B241" s="294" t="str">
        <f t="shared" ref="B241:H241" si="36">B60</f>
        <v>WP0</v>
      </c>
      <c r="C241" s="294" t="str">
        <f t="shared" si="36"/>
        <v>WP1</v>
      </c>
      <c r="D241" s="294" t="str">
        <f t="shared" si="36"/>
        <v>WP2</v>
      </c>
      <c r="E241" s="294" t="str">
        <f t="shared" si="36"/>
        <v>WP3</v>
      </c>
      <c r="F241" s="294" t="str">
        <f t="shared" si="36"/>
        <v>WP4</v>
      </c>
      <c r="G241" s="294" t="str">
        <f t="shared" si="36"/>
        <v>WP5</v>
      </c>
      <c r="H241" s="294" t="str">
        <f t="shared" si="36"/>
        <v>WP6</v>
      </c>
      <c r="I241" s="294" t="s">
        <v>33</v>
      </c>
      <c r="J241" s="106"/>
      <c r="K241" s="106"/>
      <c r="L241" s="106"/>
      <c r="M241" s="106"/>
      <c r="N241" s="106"/>
      <c r="O241" s="106"/>
      <c r="P241" s="1"/>
      <c r="Q241" s="106"/>
      <c r="R241" s="106"/>
      <c r="V241" s="293"/>
      <c r="W241" s="12"/>
      <c r="X241" s="24"/>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293"/>
      <c r="BD241" s="293"/>
      <c r="BE241" s="293"/>
      <c r="BF241" s="293"/>
    </row>
    <row r="242" spans="1:58" ht="13.5" customHeight="1">
      <c r="A242" s="294" t="str">
        <f t="shared" ref="A242:A249" si="37">A61</f>
        <v>P0</v>
      </c>
      <c r="B242" s="93"/>
      <c r="C242" s="93"/>
      <c r="D242" s="93"/>
      <c r="E242" s="93"/>
      <c r="F242" s="93"/>
      <c r="G242" s="93"/>
      <c r="H242" s="93"/>
      <c r="I242" s="93"/>
      <c r="J242" s="106"/>
      <c r="K242" s="106"/>
      <c r="L242" s="106"/>
      <c r="M242" s="106"/>
      <c r="N242" s="106"/>
      <c r="O242" s="106"/>
      <c r="P242" s="106"/>
      <c r="Q242" s="106"/>
      <c r="R242" s="106"/>
      <c r="V242" s="293"/>
      <c r="W242" s="12"/>
      <c r="X242" s="30"/>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c r="BD242" s="293"/>
      <c r="BE242" s="293"/>
      <c r="BF242" s="293"/>
    </row>
    <row r="243" spans="1:58" ht="13.5" customHeight="1">
      <c r="A243" s="294" t="str">
        <f t="shared" si="37"/>
        <v>P1</v>
      </c>
      <c r="B243" s="93"/>
      <c r="C243" s="64">
        <f>SUMPRODUCT(($J$230:$J$239="P1")*($I$230:$I$239&lt;&gt;"")*($I$230:$I$239="WP1")*($O$230:$O$239))</f>
        <v>0</v>
      </c>
      <c r="D243" s="64">
        <f>SUMPRODUCT(($J$230:$J$239="P1")*($I$230:$I$239&lt;&gt;"")*($I$230:$I$239="WP2")*($O$230:$O$239))</f>
        <v>0</v>
      </c>
      <c r="E243" s="64">
        <f>SUMPRODUCT(($J$230:$J$239="P1")*($I$230:$I$239&lt;&gt;"")*($I$230:$I$239="WP3")*($O$230:$O$239))</f>
        <v>0</v>
      </c>
      <c r="F243" s="64">
        <f>SUMPRODUCT(($J$230:$J$239="P1")*($I$230:$I$239&lt;&gt;"")*($I$230:$I$239="WP4")*($O$230:$O$239))</f>
        <v>0</v>
      </c>
      <c r="G243" s="64">
        <f>SUMPRODUCT(($J$230:$J$239="P1")*($I$230:$I$239&lt;&gt;"")*($I$230:$I$239="WP5")*($O$230:$O$239))</f>
        <v>0</v>
      </c>
      <c r="H243" s="64">
        <f>SUMPRODUCT(($J$230:$J$239="P1")*($I$230:$I$239&lt;&gt;"")*($I$230:$I$239="WP6")*($O$230:$O$239))</f>
        <v>0</v>
      </c>
      <c r="I243" s="104">
        <f>SUM(C243:H243)</f>
        <v>0</v>
      </c>
      <c r="J243" s="106"/>
      <c r="K243" s="106"/>
      <c r="L243" s="106"/>
      <c r="M243" s="106"/>
      <c r="N243" s="106"/>
      <c r="O243" s="106"/>
      <c r="P243" s="106"/>
      <c r="Q243" s="106"/>
      <c r="R243" s="106"/>
      <c r="V243" s="293"/>
      <c r="W243" s="12"/>
      <c r="X243" s="30"/>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c r="BD243" s="293"/>
      <c r="BE243" s="293"/>
      <c r="BF243" s="293"/>
    </row>
    <row r="244" spans="1:58" ht="13.5" customHeight="1">
      <c r="A244" s="294" t="str">
        <f t="shared" si="37"/>
        <v>P2</v>
      </c>
      <c r="B244" s="93"/>
      <c r="C244" s="64">
        <f>SUMPRODUCT(($J$230:$J$239="P2")*($I$230:$I$239&lt;&gt;"")*($I$230:$I$239="WP1")*($O$230:$O$239))</f>
        <v>0</v>
      </c>
      <c r="D244" s="64">
        <f>SUMPRODUCT(($J$230:$J$239="P2")*($I$230:$I$239&lt;&gt;"")*($I$230:$I$239="WP2")*($O$230:$O$239))</f>
        <v>0</v>
      </c>
      <c r="E244" s="64">
        <f>SUMPRODUCT(($J$230:$J$239="P2")*($I$230:$I$239&lt;&gt;"")*($I$230:$I$239="WP3")*($O$230:$O$239))</f>
        <v>0</v>
      </c>
      <c r="F244" s="64">
        <f>SUMPRODUCT(($J$230:$J$239="P2")*($I$230:$I$239&lt;&gt;"")*($I$230:$I$239="WP4")*($O$230:$O$239))</f>
        <v>0</v>
      </c>
      <c r="G244" s="64">
        <f>SUMPRODUCT(($J$230:$J$239="P2")*($I$230:$I$239&lt;&gt;"")*($I$230:$I$239="WP5")*($O$230:$O$239))</f>
        <v>0</v>
      </c>
      <c r="H244" s="64">
        <f>SUMPRODUCT(($J$230:$J$239="P2")*($I$230:$I$239&lt;&gt;"")*($I$230:$I$239="WP6")*($O$230:$O$239))</f>
        <v>0</v>
      </c>
      <c r="I244" s="104">
        <f t="shared" ref="I244:I249" si="38">SUM(C244:H244)</f>
        <v>0</v>
      </c>
      <c r="J244" s="106"/>
      <c r="K244" s="106"/>
      <c r="L244" s="106"/>
      <c r="M244" s="106"/>
      <c r="N244" s="358" t="str">
        <f>IF(I250=O240,"OK","ERRORE - Seleziona una delle opzioni WP e/o Periodo per ogni voce di spesa / ERROR -  Select one of the option WP and/or Period per each single budget line!")</f>
        <v>OK</v>
      </c>
      <c r="O244" s="358"/>
      <c r="P244" s="106"/>
      <c r="Q244" s="106"/>
      <c r="R244" s="106"/>
      <c r="V244" s="293"/>
      <c r="W244" s="12"/>
      <c r="X244" s="30"/>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row>
    <row r="245" spans="1:58" ht="13.5" customHeight="1">
      <c r="A245" s="294" t="str">
        <f t="shared" si="37"/>
        <v>P3</v>
      </c>
      <c r="B245" s="93"/>
      <c r="C245" s="64">
        <f>SUMPRODUCT(($J$230:$J$239="P3")*($I$230:$I$239&lt;&gt;"")*($I$230:$I$239="WP1")*($O$230:$O$239))</f>
        <v>0</v>
      </c>
      <c r="D245" s="64">
        <f>SUMPRODUCT(($J$230:$J$239="P3")*($I$230:$I$239&lt;&gt;"")*($I$230:$I$239="WP2")*($O$230:$O$239))</f>
        <v>0</v>
      </c>
      <c r="E245" s="64">
        <f>SUMPRODUCT(($J$230:$J$239="P3")*($I$230:$I$239&lt;&gt;"")*($I$230:$I$239="WP3")*($O$230:$O$239))</f>
        <v>0</v>
      </c>
      <c r="F245" s="64">
        <f>SUMPRODUCT(($J$230:$J$239="P3")*($I$230:$I$239&lt;&gt;"")*($I$230:$I$239="WP4")*($O$230:$O$239))</f>
        <v>0</v>
      </c>
      <c r="G245" s="64">
        <f>SUMPRODUCT(($J$230:$J$239="P3")*($I$230:$I$239&lt;&gt;"")*($I$230:$I$239="WP5")*($O$230:$O$239))</f>
        <v>0</v>
      </c>
      <c r="H245" s="64">
        <f>SUMPRODUCT(($J$230:$J$239="P3")*($I$230:$I$239&lt;&gt;"")*($I$230:$I$239="WP6")*($O$230:$O$239))</f>
        <v>0</v>
      </c>
      <c r="I245" s="104">
        <f t="shared" si="38"/>
        <v>0</v>
      </c>
      <c r="J245" s="106"/>
      <c r="K245" s="106"/>
      <c r="L245" s="106"/>
      <c r="M245" s="106"/>
      <c r="N245" s="358"/>
      <c r="O245" s="358"/>
      <c r="P245" s="106"/>
      <c r="Q245" s="106"/>
      <c r="R245" s="106"/>
      <c r="V245" s="293"/>
      <c r="W245" s="12"/>
      <c r="X245" s="30"/>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row>
    <row r="246" spans="1:58" ht="13.5" customHeight="1">
      <c r="A246" s="294" t="str">
        <f t="shared" si="37"/>
        <v>P4</v>
      </c>
      <c r="B246" s="93"/>
      <c r="C246" s="64">
        <f>SUMPRODUCT(($J$230:$J$239="P4")*($I$230:$I$239&lt;&gt;"")*($I$230:$I$239="WP1")*($O$230:$O$239))</f>
        <v>0</v>
      </c>
      <c r="D246" s="64">
        <f>SUMPRODUCT(($J$230:$J$239="P4")*($I$230:$I$239&lt;&gt;"")*($I$230:$I$239="WP2")*($O$230:$O$239))</f>
        <v>0</v>
      </c>
      <c r="E246" s="64">
        <f>SUMPRODUCT(($J$230:$J$239="P4")*($I$230:$I$239&lt;&gt;"")*($I$230:$I$239="WP3")*($O$230:$O$239))</f>
        <v>0</v>
      </c>
      <c r="F246" s="64">
        <f>SUMPRODUCT(($J$230:$J$239="P4")*($I$230:$I$239&lt;&gt;"")*($I$230:$I$239="WP4")*($O$230:$O$239))</f>
        <v>0</v>
      </c>
      <c r="G246" s="64">
        <f>SUMPRODUCT(($J$230:$J$239="P4")*($I$230:$I$239&lt;&gt;"")*($I$230:$I$239="WP5")*($O$230:$O$239))</f>
        <v>0</v>
      </c>
      <c r="H246" s="64">
        <f>SUMPRODUCT(($J$230:$J$239="P4")*($I$230:$I$239&lt;&gt;"")*($I$230:$I$239="WP6")*($O$230:$O$239))</f>
        <v>0</v>
      </c>
      <c r="I246" s="104">
        <f t="shared" si="38"/>
        <v>0</v>
      </c>
      <c r="J246" s="106"/>
      <c r="K246" s="106"/>
      <c r="L246" s="106"/>
      <c r="M246" s="106"/>
      <c r="N246" s="358"/>
      <c r="O246" s="358"/>
      <c r="P246" s="106"/>
      <c r="Q246" s="106"/>
      <c r="R246" s="106"/>
      <c r="V246" s="293"/>
      <c r="W246" s="12"/>
      <c r="X246" s="30"/>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c r="BD246" s="293"/>
      <c r="BE246" s="293"/>
      <c r="BF246" s="293"/>
    </row>
    <row r="247" spans="1:58" ht="13.5" customHeight="1">
      <c r="A247" s="294" t="str">
        <f t="shared" si="37"/>
        <v>P5</v>
      </c>
      <c r="B247" s="93"/>
      <c r="C247" s="64">
        <f>SUMPRODUCT(($J$230:$J$239="P5")*($I$230:$I$239&lt;&gt;"")*($I$230:$I$239="WP1")*($O$230:$O$239))</f>
        <v>0</v>
      </c>
      <c r="D247" s="64">
        <f>SUMPRODUCT(($J$230:$J$239="P5")*($I$230:$I$239&lt;&gt;"")*($I$230:$I$239="WP2")*($O$230:$O$239))</f>
        <v>0</v>
      </c>
      <c r="E247" s="64">
        <f>SUMPRODUCT(($J$230:$J$239="P5")*($I$230:$I$239&lt;&gt;"")*($I$230:$I$239="WP3")*($O$230:$O$239))</f>
        <v>0</v>
      </c>
      <c r="F247" s="64">
        <f>SUMPRODUCT(($J$230:$J$239="P5")*($I$230:$I$239&lt;&gt;"")*($I$230:$I$239="WP4")*($O$230:$O$239))</f>
        <v>0</v>
      </c>
      <c r="G247" s="64">
        <f>SUMPRODUCT(($J$230:$J$239="P5")*($I$230:$I$239&lt;&gt;"")*($I$230:$I$239="WP5")*($O$230:$O$239))</f>
        <v>0</v>
      </c>
      <c r="H247" s="64">
        <f>SUMPRODUCT(($J$230:$J$239="P5")*($I$230:$I$239&lt;&gt;"")*($I$230:$I$239="WP6")*($O$230:$O$239))</f>
        <v>0</v>
      </c>
      <c r="I247" s="104">
        <f t="shared" si="38"/>
        <v>0</v>
      </c>
      <c r="J247" s="106"/>
      <c r="K247" s="106"/>
      <c r="L247" s="106"/>
      <c r="M247" s="106"/>
      <c r="N247" s="358"/>
      <c r="O247" s="358"/>
      <c r="P247" s="106"/>
      <c r="Q247" s="106"/>
      <c r="R247" s="106"/>
      <c r="V247" s="293"/>
      <c r="W247" s="12"/>
      <c r="X247" s="30"/>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row>
    <row r="248" spans="1:58" ht="13.5" customHeight="1">
      <c r="A248" s="294" t="str">
        <f t="shared" si="37"/>
        <v>P6</v>
      </c>
      <c r="B248" s="93"/>
      <c r="C248" s="64">
        <f>SUMPRODUCT(($J$230:$J$239="P6")*($I$230:$I$239&lt;&gt;"")*($I$230:$I$239="WP1")*($O$230:$O$239))</f>
        <v>0</v>
      </c>
      <c r="D248" s="64">
        <f>SUMPRODUCT(($J$230:$J$239="P6")*($I$230:$I$239&lt;&gt;"")*($I$230:$I$239="WP2")*($O$230:$O$239))</f>
        <v>0</v>
      </c>
      <c r="E248" s="64">
        <f>SUMPRODUCT(($J$230:$J$239="P6")*($I$230:$I$239&lt;&gt;"")*($I$230:$I$239="WP3")*($O$230:$O$239))</f>
        <v>0</v>
      </c>
      <c r="F248" s="64">
        <f>SUMPRODUCT(($J$230:$J$239="P6")*($I$230:$I$239&lt;&gt;"")*($I$230:$I$239="WP4")*($O$230:$O$239))</f>
        <v>0</v>
      </c>
      <c r="G248" s="64">
        <f>SUMPRODUCT(($J$230:$J$239="P6")*($I$230:$I$239&lt;&gt;"")*($I$230:$I$239="WP5")*($O$230:$O$239))</f>
        <v>0</v>
      </c>
      <c r="H248" s="64">
        <f>SUMPRODUCT(($J$230:$J$239="P6")*($I$230:$I$239&lt;&gt;"")*($I$230:$I$239="WP6")*($O$230:$O$239))</f>
        <v>0</v>
      </c>
      <c r="I248" s="104">
        <f t="shared" si="38"/>
        <v>0</v>
      </c>
      <c r="J248" s="106"/>
      <c r="K248" s="106"/>
      <c r="L248" s="106"/>
      <c r="M248" s="106"/>
      <c r="N248" s="358"/>
      <c r="O248" s="358"/>
      <c r="P248" s="106"/>
      <c r="Q248" s="106"/>
      <c r="R248" s="106"/>
      <c r="V248" s="293"/>
      <c r="W248" s="12"/>
      <c r="X248" s="30"/>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row>
    <row r="249" spans="1:58" ht="13.5" customHeight="1">
      <c r="A249" s="294" t="str">
        <f t="shared" si="37"/>
        <v>P7</v>
      </c>
      <c r="B249" s="93"/>
      <c r="C249" s="64">
        <f>SUMPRODUCT(($J$230:$J$239="P7")*($I$230:$I$239&lt;&gt;"")*($I$230:$I$239="WP1")*($O$230:$O$239))</f>
        <v>0</v>
      </c>
      <c r="D249" s="64">
        <f>SUMPRODUCT(($J$230:$J$239="P7")*($I$230:$I$239&lt;&gt;"")*($I$230:$I$239="WP2")*($O$230:$O$239))</f>
        <v>0</v>
      </c>
      <c r="E249" s="64">
        <f>SUMPRODUCT(($J$230:$J$239="P7")*($I$230:$I$239&lt;&gt;"")*($I$230:$I$239="WP3")*($O$230:$O$239))</f>
        <v>0</v>
      </c>
      <c r="F249" s="64">
        <f>SUMPRODUCT(($J$230:$J$239="P7")*($I$230:$I$239&lt;&gt;"")*($I$230:$I$239="WP4")*($O$230:$O$239))</f>
        <v>0</v>
      </c>
      <c r="G249" s="64">
        <f>SUMPRODUCT(($J$230:$J$239="P7")*($I$230:$I$239&lt;&gt;"")*($I$230:$I$239="WP5")*($O$230:$O$239))</f>
        <v>0</v>
      </c>
      <c r="H249" s="64">
        <f>SUMPRODUCT(($J$230:$J$239="P7")*($I$230:$I$239&lt;&gt;"")*($I$230:$I$239="WP6")*($O$230:$O$239))</f>
        <v>0</v>
      </c>
      <c r="I249" s="104">
        <f t="shared" si="38"/>
        <v>0</v>
      </c>
      <c r="J249" s="106"/>
      <c r="K249" s="106"/>
      <c r="L249" s="106"/>
      <c r="M249" s="106"/>
      <c r="N249" s="358"/>
      <c r="O249" s="358"/>
      <c r="P249" s="106"/>
      <c r="Q249" s="106"/>
      <c r="R249" s="106"/>
      <c r="V249" s="293"/>
      <c r="W249" s="12"/>
      <c r="X249" s="30"/>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row>
    <row r="250" spans="1:58" ht="18" customHeight="1">
      <c r="A250" s="65" t="s">
        <v>33</v>
      </c>
      <c r="B250" s="94"/>
      <c r="C250" s="66">
        <f>SUM(C$242:C$249)</f>
        <v>0</v>
      </c>
      <c r="D250" s="66">
        <f>SUM(D$242:D$249)</f>
        <v>0</v>
      </c>
      <c r="E250" s="66">
        <f>SUM(E$242:E$249)</f>
        <v>0</v>
      </c>
      <c r="F250" s="66">
        <f t="shared" ref="F250:H250" si="39">SUM(F$242:F$249)</f>
        <v>0</v>
      </c>
      <c r="G250" s="66">
        <f t="shared" si="39"/>
        <v>0</v>
      </c>
      <c r="H250" s="66">
        <f t="shared" si="39"/>
        <v>0</v>
      </c>
      <c r="I250" s="66">
        <f>SUM(I243:I249)</f>
        <v>0</v>
      </c>
      <c r="J250" s="106"/>
      <c r="K250" s="106"/>
      <c r="L250" s="106"/>
      <c r="M250" s="106"/>
      <c r="N250" s="358"/>
      <c r="O250" s="358"/>
      <c r="P250" s="106"/>
      <c r="Q250" s="106"/>
      <c r="R250" s="106"/>
      <c r="S250" s="22"/>
      <c r="T250" s="22"/>
      <c r="U250" s="22"/>
      <c r="V250" s="293"/>
      <c r="W250" s="12"/>
      <c r="X250" s="30"/>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row>
    <row r="251" spans="1:58" ht="18.75" customHeight="1">
      <c r="A251" s="65" t="s">
        <v>54</v>
      </c>
      <c r="B251" s="94"/>
      <c r="C251" s="66">
        <f>SUMPRODUCT(($I$230:$I$239="WP1")*($K$230:$K$239&lt;&gt;"")*($K$230:$K$239="fuori area / outside the area")*($O$230:$O$239))</f>
        <v>0</v>
      </c>
      <c r="D251" s="66">
        <f>SUMPRODUCT(($I$230:$I$239="WP2")*($K$230:$K$239&lt;&gt;"")*($K$230:$K$239="fuori area / outside the area")*($O$230:$O$239))</f>
        <v>0</v>
      </c>
      <c r="E251" s="66">
        <f>SUMPRODUCT(($I$230:$I$239="WP3")*($K$230:$K$239&lt;&gt;"")*($K$230:$K$239="fuori area / outside the area")*($O$230:$O$239))</f>
        <v>0</v>
      </c>
      <c r="F251" s="66">
        <f>SUMPRODUCT(($I$230:$I$239="WP4")*($K$230:$K$239&lt;&gt;"")*($K$230:$K$239="fuori area / outside the area")*($O$230:$O$239))</f>
        <v>0</v>
      </c>
      <c r="G251" s="66">
        <f>SUMPRODUCT(($I$230:$I$239="WP5")*($K$230:$K$239&lt;&gt;"")*($K$230:$K$239="fuori area / outside the area")*($O$230:$O$239))</f>
        <v>0</v>
      </c>
      <c r="H251" s="66">
        <f>SUMPRODUCT(($I$230:$I$239="WP6")*($K$230:$K$239&lt;&gt;"")*($K$230:$K$239="fuori area / outside the area")*($O$230:$O$239))</f>
        <v>0</v>
      </c>
      <c r="I251" s="66">
        <f>SUM(C251:H251)</f>
        <v>0</v>
      </c>
      <c r="J251" s="106"/>
      <c r="K251" s="106"/>
      <c r="L251" s="106"/>
      <c r="M251" s="106"/>
      <c r="N251" s="106"/>
      <c r="O251" s="106"/>
      <c r="P251" s="106"/>
      <c r="Q251" s="106"/>
      <c r="R251" s="106"/>
      <c r="S251" s="31"/>
      <c r="T251" s="31"/>
      <c r="U251" s="31"/>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row>
    <row r="252" spans="1:58" s="12" customFormat="1" ht="39" customHeight="1">
      <c r="A252" s="65" t="s">
        <v>173</v>
      </c>
      <c r="B252" s="94"/>
      <c r="C252" s="66">
        <f>SUMPRODUCT(($I$230:$I$239="WP1")*($H$230:$H$239&lt;&gt;"")*($H$230:$H$239="SI/YES")*($O$230:$O$239))</f>
        <v>0</v>
      </c>
      <c r="D252" s="66">
        <f>SUMPRODUCT(($I$230:$I$239="WP2")*($H$230:$H$239&lt;&gt;"")*($H$230:$H$239="SI/YES")*($O$230:$O$239))</f>
        <v>0</v>
      </c>
      <c r="E252" s="66">
        <f>SUMPRODUCT(($I$230:$I$239="WP3")*($H$230:$H$239&lt;&gt;"")*($H$230:$H$239="SI/YES")*($O$230:$O$239))</f>
        <v>0</v>
      </c>
      <c r="F252" s="66">
        <f>SUMPRODUCT(($I$230:$I$239="WP4")*($H$230:$H$239&lt;&gt;"")*($H$230:$H$239="SI/YES")*($O$230:$O$239))</f>
        <v>0</v>
      </c>
      <c r="G252" s="66">
        <f>SUMPRODUCT(($I$230:$I$239="WP5")*($H$230:$H$239&lt;&gt;"")*($H$230:$H$239="SI/YES")*($O$230:$O$239))</f>
        <v>0</v>
      </c>
      <c r="H252" s="66">
        <f>SUMPRODUCT(($I$230:$I$239="WP6")*($H$230:$H$239&lt;&gt;"")*($H$230:$H$239="SI/YES")*($O$230:$O$239))</f>
        <v>0</v>
      </c>
      <c r="I252" s="66">
        <f>SUM(C252:H252)</f>
        <v>0</v>
      </c>
      <c r="J252" s="2"/>
      <c r="K252" s="106"/>
      <c r="L252" s="106"/>
      <c r="M252" s="106"/>
      <c r="N252" s="106"/>
      <c r="O252" s="106"/>
      <c r="P252" s="23"/>
      <c r="Q252" s="23"/>
      <c r="R252" s="23"/>
      <c r="S252" s="24"/>
      <c r="T252" s="24"/>
      <c r="U252" s="24"/>
      <c r="V252" s="24"/>
      <c r="W252" s="24"/>
      <c r="X252" s="24"/>
      <c r="Y252" s="24"/>
      <c r="Z252" s="24"/>
      <c r="AA252" s="24"/>
      <c r="AB252" s="24"/>
      <c r="AC252" s="24"/>
      <c r="AD252" s="24"/>
      <c r="AE252" s="24"/>
      <c r="AF252" s="24"/>
      <c r="AG252" s="24"/>
      <c r="AH252" s="24"/>
      <c r="AI252" s="293"/>
      <c r="AJ252" s="293"/>
      <c r="AK252" s="293"/>
      <c r="AL252" s="293"/>
      <c r="AM252" s="293"/>
      <c r="AN252" s="293"/>
      <c r="AO252" s="24"/>
      <c r="AP252" s="24"/>
      <c r="AQ252" s="24"/>
      <c r="AR252" s="24"/>
      <c r="AS252" s="24"/>
      <c r="AT252" s="24"/>
      <c r="AU252" s="24"/>
      <c r="AV252" s="24"/>
      <c r="AW252" s="24"/>
      <c r="AX252" s="24"/>
      <c r="AY252" s="24"/>
      <c r="AZ252" s="24"/>
      <c r="BA252" s="24"/>
      <c r="BB252" s="24"/>
      <c r="BC252" s="24"/>
      <c r="BD252" s="24"/>
      <c r="BE252" s="24"/>
      <c r="BF252" s="24"/>
    </row>
    <row r="253" spans="1:58" s="12" customFormat="1" ht="16.5" customHeight="1">
      <c r="A253" s="23"/>
      <c r="B253" s="23"/>
      <c r="C253" s="23"/>
      <c r="D253" s="23"/>
      <c r="E253" s="23"/>
      <c r="F253" s="23"/>
      <c r="G253" s="23"/>
      <c r="H253" s="23"/>
      <c r="I253" s="23"/>
      <c r="J253" s="23"/>
      <c r="K253" s="23"/>
      <c r="L253" s="23"/>
      <c r="M253" s="23"/>
      <c r="N253" s="23"/>
      <c r="O253" s="23"/>
      <c r="P253" s="23"/>
      <c r="Q253" s="23"/>
      <c r="R253" s="23"/>
      <c r="S253" s="24"/>
      <c r="T253" s="24"/>
      <c r="U253" s="24"/>
      <c r="V253" s="24"/>
      <c r="W253" s="24"/>
      <c r="X253" s="24"/>
      <c r="Y253" s="24"/>
      <c r="Z253" s="24"/>
      <c r="AA253" s="24"/>
      <c r="AB253" s="24"/>
      <c r="AC253" s="24"/>
      <c r="AD253" s="24"/>
      <c r="AE253" s="24"/>
      <c r="AF253" s="24"/>
      <c r="AG253" s="24"/>
      <c r="AH253" s="24"/>
      <c r="AI253" s="293"/>
      <c r="AJ253" s="293"/>
      <c r="AK253" s="293"/>
      <c r="AL253" s="293"/>
      <c r="AM253" s="293"/>
      <c r="AN253" s="293"/>
      <c r="AO253" s="24"/>
      <c r="AP253" s="24"/>
      <c r="AQ253" s="24"/>
      <c r="AR253" s="24"/>
      <c r="AS253" s="24"/>
      <c r="AT253" s="24"/>
      <c r="AU253" s="24"/>
      <c r="AV253" s="24"/>
      <c r="AW253" s="24"/>
      <c r="AX253" s="24"/>
      <c r="AY253" s="24"/>
      <c r="AZ253" s="24"/>
      <c r="BA253" s="24"/>
      <c r="BB253" s="24"/>
      <c r="BC253" s="24"/>
      <c r="BD253" s="24"/>
      <c r="BE253" s="24"/>
      <c r="BF253" s="24"/>
    </row>
    <row r="254" spans="1:58" s="12" customFormat="1" ht="16.5" customHeight="1">
      <c r="A254" s="95" t="s">
        <v>152</v>
      </c>
      <c r="B254" s="23"/>
      <c r="C254" s="23"/>
      <c r="D254" s="23"/>
      <c r="E254" s="23"/>
      <c r="F254" s="23"/>
      <c r="G254" s="23"/>
      <c r="H254" s="23"/>
      <c r="I254" s="23"/>
      <c r="J254" s="23"/>
      <c r="K254" s="23"/>
      <c r="L254" s="23"/>
      <c r="M254" s="23"/>
      <c r="N254" s="23"/>
      <c r="O254" s="23"/>
      <c r="P254" s="23"/>
      <c r="Q254" s="23"/>
      <c r="R254" s="23"/>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row>
    <row r="255" spans="1:58" s="12" customFormat="1" ht="9.75" customHeight="1">
      <c r="A255" s="20"/>
      <c r="B255" s="23"/>
      <c r="C255" s="23"/>
      <c r="D255" s="23"/>
      <c r="E255" s="23"/>
      <c r="F255" s="23"/>
      <c r="G255" s="23"/>
      <c r="H255" s="23"/>
      <c r="I255" s="23"/>
      <c r="J255" s="23"/>
      <c r="K255" s="23"/>
      <c r="L255" s="23"/>
      <c r="M255" s="23"/>
      <c r="N255" s="23"/>
      <c r="O255" s="23"/>
      <c r="P255" s="23"/>
      <c r="Q255" s="23"/>
      <c r="R255" s="23"/>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row>
    <row r="256" spans="1:58" ht="84.75" customHeight="1">
      <c r="A256" s="63"/>
      <c r="B256" s="294" t="str">
        <f t="shared" ref="B256:H256" si="40">B60</f>
        <v>WP0</v>
      </c>
      <c r="C256" s="294" t="str">
        <f t="shared" si="40"/>
        <v>WP1</v>
      </c>
      <c r="D256" s="294" t="str">
        <f t="shared" si="40"/>
        <v>WP2</v>
      </c>
      <c r="E256" s="294" t="str">
        <f t="shared" si="40"/>
        <v>WP3</v>
      </c>
      <c r="F256" s="294" t="str">
        <f t="shared" si="40"/>
        <v>WP4</v>
      </c>
      <c r="G256" s="294" t="str">
        <f t="shared" si="40"/>
        <v>WP5</v>
      </c>
      <c r="H256" s="294" t="str">
        <f t="shared" si="40"/>
        <v>WP6</v>
      </c>
      <c r="I256" s="294" t="s">
        <v>33</v>
      </c>
      <c r="J256" s="106"/>
      <c r="K256" s="106"/>
      <c r="L256" s="106"/>
      <c r="M256" s="106"/>
      <c r="N256" s="106"/>
      <c r="O256" s="106"/>
      <c r="P256" s="106"/>
      <c r="Q256" s="106"/>
      <c r="R256" s="106"/>
      <c r="V256" s="293"/>
      <c r="W256" s="12"/>
      <c r="X256" s="24"/>
      <c r="Y256" s="293"/>
      <c r="Z256" s="293"/>
      <c r="AA256" s="293"/>
      <c r="AB256" s="293"/>
      <c r="AC256" s="293"/>
      <c r="AD256" s="293"/>
      <c r="AE256" s="293"/>
      <c r="AF256" s="293"/>
      <c r="AG256" s="293"/>
      <c r="AH256" s="86"/>
      <c r="AI256" s="86"/>
      <c r="AJ256" s="86"/>
      <c r="AK256" s="86"/>
      <c r="AL256" s="86"/>
      <c r="AM256" s="293"/>
      <c r="AN256" s="293"/>
      <c r="AO256" s="293"/>
      <c r="AP256" s="293"/>
      <c r="AQ256" s="293"/>
      <c r="AR256" s="293"/>
      <c r="AS256" s="293"/>
      <c r="AT256" s="293"/>
      <c r="AU256" s="293"/>
      <c r="AV256" s="293"/>
      <c r="AW256" s="293"/>
      <c r="AX256" s="293"/>
      <c r="AY256" s="293"/>
      <c r="AZ256" s="293"/>
      <c r="BA256" s="293"/>
      <c r="BB256" s="293"/>
      <c r="BC256" s="293"/>
      <c r="BD256" s="293"/>
      <c r="BE256" s="293"/>
      <c r="BF256" s="293"/>
    </row>
    <row r="257" spans="1:58" ht="36" customHeight="1">
      <c r="A257" s="294" t="str">
        <f>A47</f>
        <v>Costi del personale - costi reali /  staff costs - real costs</v>
      </c>
      <c r="B257" s="110">
        <f t="shared" ref="B257:H257" si="41">B69+B90</f>
        <v>0</v>
      </c>
      <c r="C257" s="110">
        <f t="shared" si="41"/>
        <v>0</v>
      </c>
      <c r="D257" s="110">
        <f t="shared" si="41"/>
        <v>0</v>
      </c>
      <c r="E257" s="110">
        <f t="shared" si="41"/>
        <v>0</v>
      </c>
      <c r="F257" s="110">
        <f t="shared" si="41"/>
        <v>0</v>
      </c>
      <c r="G257" s="110">
        <f t="shared" si="41"/>
        <v>0</v>
      </c>
      <c r="H257" s="110">
        <f t="shared" si="41"/>
        <v>0</v>
      </c>
      <c r="I257" s="112">
        <f>SUM(B257:H257)</f>
        <v>0</v>
      </c>
      <c r="J257" s="106"/>
      <c r="K257" s="106"/>
      <c r="L257" s="106"/>
      <c r="M257" s="106"/>
      <c r="N257" s="106"/>
      <c r="O257" s="106"/>
      <c r="P257" s="106"/>
      <c r="Q257" s="106"/>
      <c r="R257" s="106"/>
      <c r="V257" s="293"/>
      <c r="W257" s="12"/>
      <c r="X257" s="30"/>
      <c r="Y257" s="293"/>
      <c r="Z257" s="293"/>
      <c r="AA257" s="293"/>
      <c r="AB257" s="293"/>
      <c r="AC257" s="293"/>
      <c r="AD257" s="293"/>
      <c r="AE257" s="293"/>
      <c r="AF257" s="293"/>
      <c r="AG257" s="293"/>
      <c r="AH257" s="87"/>
      <c r="AI257" s="87"/>
      <c r="AJ257" s="87"/>
      <c r="AK257" s="87"/>
      <c r="AL257" s="87"/>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row>
    <row r="258" spans="1:58" ht="57" customHeight="1">
      <c r="A258" s="322" t="s">
        <v>77</v>
      </c>
      <c r="B258" s="110">
        <f>B104</f>
        <v>0</v>
      </c>
      <c r="C258" s="110">
        <f t="shared" ref="C258:H258" si="42">C104</f>
        <v>0</v>
      </c>
      <c r="D258" s="110">
        <f t="shared" si="42"/>
        <v>0</v>
      </c>
      <c r="E258" s="110">
        <f t="shared" si="42"/>
        <v>0</v>
      </c>
      <c r="F258" s="110">
        <f t="shared" si="42"/>
        <v>0</v>
      </c>
      <c r="G258" s="110">
        <f t="shared" si="42"/>
        <v>0</v>
      </c>
      <c r="H258" s="110">
        <f t="shared" si="42"/>
        <v>0</v>
      </c>
      <c r="I258" s="112">
        <f t="shared" ref="I258" si="43">SUM(B258:H258)</f>
        <v>0</v>
      </c>
      <c r="J258" s="106"/>
      <c r="K258" s="106"/>
      <c r="L258" s="106"/>
      <c r="M258" s="106"/>
      <c r="N258" s="106"/>
      <c r="O258" s="106"/>
      <c r="P258" s="106"/>
      <c r="Q258" s="106"/>
      <c r="R258" s="106"/>
      <c r="V258" s="293"/>
      <c r="W258" s="12"/>
      <c r="X258" s="30"/>
      <c r="Y258" s="293"/>
      <c r="Z258" s="293"/>
      <c r="AA258" s="293"/>
      <c r="AB258" s="293"/>
      <c r="AC258" s="293"/>
      <c r="AD258" s="293"/>
      <c r="AE258" s="293"/>
      <c r="AF258" s="293"/>
      <c r="AG258" s="293"/>
      <c r="AH258" s="87"/>
      <c r="AI258" s="87"/>
      <c r="AJ258" s="87"/>
      <c r="AK258" s="87"/>
      <c r="AL258" s="87"/>
      <c r="AM258" s="293"/>
      <c r="AN258" s="293"/>
      <c r="AO258" s="293"/>
      <c r="AP258" s="293"/>
      <c r="AQ258" s="293"/>
      <c r="AR258" s="293"/>
      <c r="AS258" s="293"/>
      <c r="AT258" s="293"/>
      <c r="AU258" s="293"/>
      <c r="AV258" s="293"/>
      <c r="AW258" s="293"/>
      <c r="AX258" s="293"/>
      <c r="AY258" s="293"/>
      <c r="AZ258" s="293"/>
      <c r="BA258" s="293"/>
      <c r="BB258" s="293"/>
      <c r="BC258" s="293"/>
      <c r="BD258" s="293"/>
      <c r="BE258" s="293"/>
      <c r="BF258" s="293"/>
    </row>
    <row r="259" spans="1:58" ht="50.25" customHeight="1">
      <c r="A259" s="294" t="str">
        <f>A111</f>
        <v>Spese di viaggio e soggiorno / Travel and accommodation costs</v>
      </c>
      <c r="B259" s="110">
        <f t="shared" ref="B259:H259" si="44">B133</f>
        <v>0</v>
      </c>
      <c r="C259" s="110">
        <f t="shared" si="44"/>
        <v>0</v>
      </c>
      <c r="D259" s="110">
        <f t="shared" si="44"/>
        <v>0</v>
      </c>
      <c r="E259" s="110">
        <f t="shared" si="44"/>
        <v>0</v>
      </c>
      <c r="F259" s="110">
        <f t="shared" si="44"/>
        <v>0</v>
      </c>
      <c r="G259" s="110">
        <f t="shared" si="44"/>
        <v>0</v>
      </c>
      <c r="H259" s="110">
        <f t="shared" si="44"/>
        <v>0</v>
      </c>
      <c r="I259" s="112">
        <f t="shared" ref="I259:I262" si="45">SUM(B259:H259)</f>
        <v>0</v>
      </c>
      <c r="J259" s="106"/>
      <c r="K259" s="106"/>
      <c r="L259" s="106"/>
      <c r="M259" s="106"/>
      <c r="N259" s="106"/>
      <c r="O259" s="106"/>
      <c r="P259" s="106"/>
      <c r="Q259" s="106"/>
      <c r="R259" s="106"/>
      <c r="V259" s="293"/>
      <c r="W259" s="12"/>
      <c r="X259" s="30"/>
      <c r="Y259" s="293"/>
      <c r="Z259" s="293"/>
      <c r="AA259" s="293"/>
      <c r="AB259" s="293"/>
      <c r="AC259" s="293"/>
      <c r="AD259" s="293"/>
      <c r="AE259" s="293"/>
      <c r="AF259" s="293"/>
      <c r="AG259" s="293"/>
      <c r="AH259" s="87"/>
      <c r="AI259" s="87"/>
      <c r="AJ259" s="87"/>
      <c r="AK259" s="87"/>
      <c r="AL259" s="87"/>
      <c r="AM259" s="293"/>
      <c r="AN259" s="293"/>
      <c r="AO259" s="293"/>
      <c r="AP259" s="293"/>
      <c r="AQ259" s="293"/>
      <c r="AR259" s="293"/>
      <c r="AS259" s="293"/>
      <c r="AT259" s="293"/>
      <c r="AU259" s="293"/>
      <c r="AV259" s="293"/>
      <c r="AW259" s="293"/>
      <c r="AX259" s="293"/>
      <c r="AY259" s="293"/>
      <c r="AZ259" s="293"/>
      <c r="BA259" s="293"/>
      <c r="BB259" s="293"/>
      <c r="BC259" s="293"/>
      <c r="BD259" s="293"/>
      <c r="BE259" s="293"/>
      <c r="BF259" s="293"/>
    </row>
    <row r="260" spans="1:58" ht="63" customHeight="1">
      <c r="A260" s="294" t="str">
        <f>A141</f>
        <v>Costi per consulenze e servizi / External expertise and services costs</v>
      </c>
      <c r="B260" s="110">
        <f t="shared" ref="B260:H260" si="46">B163</f>
        <v>0</v>
      </c>
      <c r="C260" s="110">
        <f t="shared" si="46"/>
        <v>0</v>
      </c>
      <c r="D260" s="110">
        <f t="shared" si="46"/>
        <v>0</v>
      </c>
      <c r="E260" s="110">
        <f t="shared" si="46"/>
        <v>0</v>
      </c>
      <c r="F260" s="110">
        <f t="shared" si="46"/>
        <v>0</v>
      </c>
      <c r="G260" s="110">
        <f t="shared" si="46"/>
        <v>0</v>
      </c>
      <c r="H260" s="110">
        <f t="shared" si="46"/>
        <v>0</v>
      </c>
      <c r="I260" s="112">
        <f t="shared" si="45"/>
        <v>0</v>
      </c>
      <c r="J260" s="106"/>
      <c r="K260" s="106"/>
      <c r="L260" s="106"/>
      <c r="M260" s="106"/>
      <c r="N260" s="106"/>
      <c r="O260" s="106"/>
      <c r="P260" s="106"/>
      <c r="Q260" s="106"/>
      <c r="R260" s="106"/>
      <c r="V260" s="293"/>
      <c r="W260" s="12"/>
      <c r="X260" s="30"/>
      <c r="Y260" s="293"/>
      <c r="Z260" s="293"/>
      <c r="AA260" s="293"/>
      <c r="AB260" s="293"/>
      <c r="AC260" s="293"/>
      <c r="AD260" s="293"/>
      <c r="AE260" s="293"/>
      <c r="AF260" s="293"/>
      <c r="AG260" s="293"/>
      <c r="AH260" s="87"/>
      <c r="AI260" s="87"/>
      <c r="AJ260" s="87"/>
      <c r="AK260" s="87"/>
      <c r="AL260" s="87"/>
      <c r="AM260" s="293"/>
      <c r="AN260" s="293"/>
      <c r="AO260" s="293"/>
      <c r="AP260" s="293"/>
      <c r="AQ260" s="293"/>
      <c r="AR260" s="293"/>
      <c r="AS260" s="293"/>
      <c r="AT260" s="293"/>
      <c r="AU260" s="293"/>
      <c r="AV260" s="293"/>
      <c r="AW260" s="293"/>
      <c r="AX260" s="293"/>
      <c r="AY260" s="293"/>
      <c r="AZ260" s="293"/>
      <c r="BA260" s="293"/>
      <c r="BB260" s="293"/>
      <c r="BC260" s="293"/>
      <c r="BD260" s="293"/>
      <c r="BE260" s="293"/>
      <c r="BF260" s="293"/>
    </row>
    <row r="261" spans="1:58" ht="30.75" customHeight="1">
      <c r="A261" s="294" t="str">
        <f>A170</f>
        <v xml:space="preserve">Attrezzature /   Equipment </v>
      </c>
      <c r="B261" s="110">
        <f t="shared" ref="B261:H261" si="47">B192</f>
        <v>0</v>
      </c>
      <c r="C261" s="110">
        <f t="shared" si="47"/>
        <v>0</v>
      </c>
      <c r="D261" s="110">
        <f t="shared" si="47"/>
        <v>0</v>
      </c>
      <c r="E261" s="110">
        <f t="shared" si="47"/>
        <v>0</v>
      </c>
      <c r="F261" s="110">
        <f t="shared" si="47"/>
        <v>0</v>
      </c>
      <c r="G261" s="110">
        <f t="shared" si="47"/>
        <v>0</v>
      </c>
      <c r="H261" s="110">
        <f t="shared" si="47"/>
        <v>0</v>
      </c>
      <c r="I261" s="112">
        <f t="shared" si="45"/>
        <v>0</v>
      </c>
      <c r="J261" s="106"/>
      <c r="K261" s="106"/>
      <c r="L261" s="106"/>
      <c r="M261" s="106"/>
      <c r="N261" s="106"/>
      <c r="O261" s="106"/>
      <c r="P261" s="106"/>
      <c r="Q261" s="106"/>
      <c r="R261" s="106"/>
      <c r="V261" s="293"/>
      <c r="W261" s="12"/>
      <c r="X261" s="30"/>
      <c r="Y261" s="293"/>
      <c r="Z261" s="293"/>
      <c r="AA261" s="293"/>
      <c r="AB261" s="293"/>
      <c r="AC261" s="293"/>
      <c r="AD261" s="293"/>
      <c r="AE261" s="293"/>
      <c r="AF261" s="293"/>
      <c r="AG261" s="293"/>
      <c r="AH261" s="87"/>
      <c r="AI261" s="87"/>
      <c r="AJ261" s="87"/>
      <c r="AK261" s="87"/>
      <c r="AL261" s="87"/>
      <c r="AM261" s="293"/>
      <c r="AN261" s="293"/>
      <c r="AO261" s="293"/>
      <c r="AP261" s="293"/>
      <c r="AQ261" s="293"/>
      <c r="AR261" s="293"/>
      <c r="AS261" s="293"/>
      <c r="AT261" s="293"/>
      <c r="AU261" s="293"/>
      <c r="AV261" s="293"/>
      <c r="AW261" s="293"/>
      <c r="AX261" s="293"/>
      <c r="AY261" s="293"/>
      <c r="AZ261" s="293"/>
      <c r="BA261" s="293"/>
      <c r="BB261" s="293"/>
      <c r="BC261" s="293"/>
      <c r="BD261" s="293"/>
      <c r="BE261" s="293"/>
      <c r="BF261" s="293"/>
    </row>
    <row r="262" spans="1:58" ht="31.5" customHeight="1">
      <c r="A262" s="294" t="str">
        <f>A199</f>
        <v>Infrastrutture e lavori / Infrastructure and works</v>
      </c>
      <c r="B262" s="110">
        <f>B221</f>
        <v>0</v>
      </c>
      <c r="C262" s="110">
        <f t="shared" ref="C262:H262" si="48">C221</f>
        <v>0</v>
      </c>
      <c r="D262" s="110">
        <f t="shared" si="48"/>
        <v>0</v>
      </c>
      <c r="E262" s="110">
        <f t="shared" si="48"/>
        <v>0</v>
      </c>
      <c r="F262" s="110">
        <f t="shared" si="48"/>
        <v>0</v>
      </c>
      <c r="G262" s="110">
        <f t="shared" si="48"/>
        <v>0</v>
      </c>
      <c r="H262" s="110">
        <f t="shared" si="48"/>
        <v>0</v>
      </c>
      <c r="I262" s="112">
        <f t="shared" si="45"/>
        <v>0</v>
      </c>
      <c r="J262" s="106"/>
      <c r="K262" s="126"/>
      <c r="L262" s="106"/>
      <c r="M262" s="106"/>
      <c r="N262" s="106"/>
      <c r="O262" s="106"/>
      <c r="P262" s="106"/>
      <c r="Q262" s="106"/>
      <c r="R262" s="106"/>
      <c r="V262" s="293"/>
      <c r="W262" s="12"/>
      <c r="X262" s="30"/>
      <c r="Y262" s="293"/>
      <c r="Z262" s="293"/>
      <c r="AA262" s="293"/>
      <c r="AB262" s="293"/>
      <c r="AC262" s="293"/>
      <c r="AD262" s="293"/>
      <c r="AE262" s="293"/>
      <c r="AF262" s="293"/>
      <c r="AG262" s="293"/>
      <c r="AH262" s="87"/>
      <c r="AI262" s="87"/>
      <c r="AJ262" s="87"/>
      <c r="AK262" s="87"/>
      <c r="AL262" s="87"/>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row>
    <row r="263" spans="1:58" ht="36" customHeight="1">
      <c r="A263" s="65" t="s">
        <v>151</v>
      </c>
      <c r="B263" s="105">
        <f>SUM(B$257:B$262)</f>
        <v>0</v>
      </c>
      <c r="C263" s="105">
        <f t="shared" ref="C263:F263" si="49">SUM(C$257:C$262)</f>
        <v>0</v>
      </c>
      <c r="D263" s="105">
        <f t="shared" si="49"/>
        <v>0</v>
      </c>
      <c r="E263" s="105">
        <f t="shared" si="49"/>
        <v>0</v>
      </c>
      <c r="F263" s="105">
        <f t="shared" si="49"/>
        <v>0</v>
      </c>
      <c r="G263" s="105">
        <f>SUM(G$257:G$262)</f>
        <v>0</v>
      </c>
      <c r="H263" s="105">
        <f>SUM(H$257:H$262)</f>
        <v>0</v>
      </c>
      <c r="I263" s="105">
        <f>SUM(I$257:I$262)</f>
        <v>0</v>
      </c>
      <c r="J263" s="106"/>
      <c r="K263" s="126"/>
      <c r="L263" s="106"/>
      <c r="M263" s="106"/>
      <c r="N263" s="106"/>
      <c r="O263" s="106"/>
      <c r="P263" s="106"/>
      <c r="Q263" s="106"/>
      <c r="R263" s="106"/>
      <c r="V263" s="293"/>
      <c r="W263" s="12"/>
      <c r="X263" s="30"/>
      <c r="Y263" s="293"/>
      <c r="Z263" s="293"/>
      <c r="AA263" s="293"/>
      <c r="AB263" s="293"/>
      <c r="AC263" s="293"/>
      <c r="AD263" s="293"/>
      <c r="AE263" s="293"/>
      <c r="AF263" s="293"/>
      <c r="AG263" s="293"/>
      <c r="AH263" s="88"/>
      <c r="AI263" s="88"/>
      <c r="AJ263" s="88"/>
      <c r="AK263" s="88"/>
      <c r="AL263" s="88"/>
      <c r="AM263" s="293"/>
      <c r="AN263" s="293"/>
      <c r="AO263" s="293"/>
      <c r="AP263" s="293"/>
      <c r="AQ263" s="293"/>
      <c r="AR263" s="293"/>
      <c r="AS263" s="293"/>
      <c r="AT263" s="293"/>
      <c r="AU263" s="293"/>
      <c r="AV263" s="293"/>
      <c r="AW263" s="293"/>
      <c r="AX263" s="293"/>
      <c r="AY263" s="293"/>
      <c r="AZ263" s="293"/>
      <c r="BA263" s="293"/>
      <c r="BB263" s="293"/>
      <c r="BC263" s="293"/>
      <c r="BD263" s="293"/>
      <c r="BE263" s="293"/>
      <c r="BF263" s="293"/>
    </row>
    <row r="264" spans="1:58" ht="31.5" customHeight="1">
      <c r="A264" s="65" t="s">
        <v>150</v>
      </c>
      <c r="B264" s="117">
        <f>B250</f>
        <v>0</v>
      </c>
      <c r="C264" s="117">
        <f>C250</f>
        <v>0</v>
      </c>
      <c r="D264" s="117">
        <f t="shared" ref="D264:H264" si="50">D250</f>
        <v>0</v>
      </c>
      <c r="E264" s="117">
        <f t="shared" si="50"/>
        <v>0</v>
      </c>
      <c r="F264" s="117">
        <f t="shared" si="50"/>
        <v>0</v>
      </c>
      <c r="G264" s="117">
        <f t="shared" si="50"/>
        <v>0</v>
      </c>
      <c r="H264" s="117">
        <f t="shared" si="50"/>
        <v>0</v>
      </c>
      <c r="I264" s="118">
        <f>SUM(B264:H264)</f>
        <v>0</v>
      </c>
      <c r="J264" s="106"/>
      <c r="K264" s="106"/>
      <c r="L264" s="106"/>
      <c r="M264" s="106"/>
      <c r="N264" s="106"/>
      <c r="O264" s="106"/>
      <c r="P264" s="106"/>
      <c r="Q264" s="106"/>
      <c r="R264" s="106"/>
      <c r="V264" s="293"/>
      <c r="W264" s="12"/>
      <c r="X264" s="30"/>
      <c r="Y264" s="293"/>
      <c r="Z264" s="293"/>
      <c r="AA264" s="293"/>
      <c r="AB264" s="293"/>
      <c r="AC264" s="293"/>
      <c r="AD264" s="293"/>
      <c r="AE264" s="293"/>
      <c r="AF264" s="293"/>
      <c r="AG264" s="293"/>
      <c r="AH264" s="87"/>
      <c r="AI264" s="87"/>
      <c r="AJ264" s="87"/>
      <c r="AK264" s="87"/>
      <c r="AL264" s="87"/>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row>
    <row r="265" spans="1:58" ht="46.5" customHeight="1">
      <c r="A265" s="65" t="s">
        <v>173</v>
      </c>
      <c r="B265" s="119">
        <f>B71</f>
        <v>0</v>
      </c>
      <c r="C265" s="119">
        <f t="shared" ref="C265:H265" si="51">C71+C135+C165+C194+C223+C252</f>
        <v>0</v>
      </c>
      <c r="D265" s="119">
        <f t="shared" si="51"/>
        <v>0</v>
      </c>
      <c r="E265" s="119">
        <f t="shared" si="51"/>
        <v>0</v>
      </c>
      <c r="F265" s="119">
        <f t="shared" si="51"/>
        <v>0</v>
      </c>
      <c r="G265" s="119">
        <f t="shared" si="51"/>
        <v>0</v>
      </c>
      <c r="H265" s="119">
        <f t="shared" si="51"/>
        <v>0</v>
      </c>
      <c r="I265" s="118">
        <f t="shared" ref="I265:I266" si="52">SUM(B265:H265)</f>
        <v>0</v>
      </c>
      <c r="J265" s="126"/>
      <c r="K265" s="126"/>
      <c r="L265" s="126"/>
      <c r="M265" s="126"/>
      <c r="N265" s="126"/>
      <c r="O265" s="126"/>
      <c r="P265" s="126"/>
      <c r="V265" s="293"/>
      <c r="W265" s="12"/>
      <c r="X265" s="30"/>
      <c r="Y265" s="293"/>
      <c r="Z265" s="293"/>
      <c r="AA265" s="293"/>
      <c r="AB265" s="293"/>
      <c r="AC265" s="293"/>
      <c r="AD265" s="293"/>
      <c r="AE265" s="293"/>
      <c r="AF265" s="293"/>
      <c r="AG265" s="293"/>
      <c r="AH265" s="88"/>
      <c r="AI265" s="88"/>
      <c r="AJ265" s="88"/>
      <c r="AK265" s="88"/>
      <c r="AL265" s="88"/>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row>
    <row r="266" spans="1:58" ht="32.25" customHeight="1">
      <c r="A266" s="65" t="s">
        <v>54</v>
      </c>
      <c r="B266" s="119">
        <f t="shared" ref="B266:H266" si="53">B70+B91+B105+B134+B164+B193+B222-B251</f>
        <v>0</v>
      </c>
      <c r="C266" s="119">
        <f t="shared" si="53"/>
        <v>0</v>
      </c>
      <c r="D266" s="119">
        <f t="shared" si="53"/>
        <v>0</v>
      </c>
      <c r="E266" s="119">
        <f t="shared" si="53"/>
        <v>0</v>
      </c>
      <c r="F266" s="119">
        <f t="shared" si="53"/>
        <v>0</v>
      </c>
      <c r="G266" s="119">
        <f t="shared" si="53"/>
        <v>0</v>
      </c>
      <c r="H266" s="119">
        <f t="shared" si="53"/>
        <v>0</v>
      </c>
      <c r="I266" s="118">
        <f t="shared" si="52"/>
        <v>0</v>
      </c>
      <c r="J266" s="106"/>
      <c r="K266" s="106"/>
      <c r="L266" s="106"/>
      <c r="M266" s="106"/>
      <c r="N266" s="106"/>
      <c r="O266" s="106"/>
      <c r="P266" s="106"/>
      <c r="Q266" s="106"/>
      <c r="R266" s="106"/>
      <c r="S266" s="31"/>
      <c r="T266" s="31"/>
      <c r="U266" s="31"/>
      <c r="V266" s="293"/>
      <c r="W266" s="293"/>
      <c r="X266" s="293"/>
      <c r="Y266" s="293"/>
      <c r="Z266" s="293"/>
      <c r="AA266" s="293"/>
      <c r="AB266" s="293"/>
      <c r="AC266" s="293"/>
      <c r="AD266" s="293"/>
      <c r="AE266" s="293"/>
      <c r="AF266" s="293"/>
      <c r="AG266" s="293"/>
      <c r="AH266" s="88"/>
      <c r="AI266" s="88"/>
      <c r="AJ266" s="88"/>
      <c r="AK266" s="88"/>
      <c r="AL266" s="88"/>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row>
    <row r="267" spans="1:58" s="12" customFormat="1" ht="42.75" customHeight="1">
      <c r="A267" s="128" t="s">
        <v>82</v>
      </c>
      <c r="B267" s="129">
        <f t="shared" ref="B267:H267" si="54">SUM(B$257:B$262)-B250-B265</f>
        <v>0</v>
      </c>
      <c r="C267" s="129">
        <f t="shared" si="54"/>
        <v>0</v>
      </c>
      <c r="D267" s="129">
        <f t="shared" si="54"/>
        <v>0</v>
      </c>
      <c r="E267" s="129">
        <f t="shared" si="54"/>
        <v>0</v>
      </c>
      <c r="F267" s="129">
        <f t="shared" si="54"/>
        <v>0</v>
      </c>
      <c r="G267" s="129">
        <f t="shared" si="54"/>
        <v>0</v>
      </c>
      <c r="H267" s="129">
        <f t="shared" si="54"/>
        <v>0</v>
      </c>
      <c r="I267" s="129">
        <f>SUM(I$257:I$262)-I250-I265</f>
        <v>0</v>
      </c>
      <c r="J267" s="159"/>
      <c r="K267" s="106"/>
      <c r="L267" s="106"/>
      <c r="M267" s="23"/>
      <c r="N267" s="23"/>
      <c r="O267" s="23"/>
      <c r="P267" s="23"/>
      <c r="Q267" s="23"/>
      <c r="R267" s="23"/>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row>
    <row r="268" spans="1:58" s="12" customFormat="1" ht="17.25" customHeight="1">
      <c r="A268" s="23"/>
      <c r="B268" s="23"/>
      <c r="C268" s="23"/>
      <c r="D268" s="23"/>
      <c r="E268" s="23"/>
      <c r="F268" s="23"/>
      <c r="G268" s="23"/>
      <c r="H268" s="23"/>
      <c r="I268" s="23"/>
      <c r="J268" s="23"/>
      <c r="K268" s="23"/>
      <c r="L268" s="23"/>
      <c r="M268" s="23"/>
      <c r="N268" s="23"/>
      <c r="O268" s="23"/>
      <c r="P268" s="23"/>
      <c r="Q268" s="23"/>
      <c r="R268" s="23"/>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row>
    <row r="269" spans="1:58" s="12" customFormat="1" ht="16.5" customHeight="1">
      <c r="A269" s="95" t="s">
        <v>153</v>
      </c>
      <c r="B269" s="23"/>
      <c r="C269" s="23"/>
      <c r="D269" s="23"/>
      <c r="E269" s="23"/>
      <c r="F269" s="23"/>
      <c r="G269" s="23"/>
      <c r="H269" s="23"/>
      <c r="I269" s="23"/>
      <c r="J269" s="23"/>
      <c r="K269" s="23"/>
      <c r="L269" s="23"/>
      <c r="M269" s="23"/>
      <c r="N269" s="23"/>
      <c r="O269" s="23"/>
      <c r="P269" s="23"/>
      <c r="Q269" s="23"/>
      <c r="R269" s="23"/>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row>
    <row r="270" spans="1:58" s="12" customFormat="1" ht="6.75" customHeight="1">
      <c r="A270" s="23"/>
      <c r="B270" s="23"/>
      <c r="C270" s="23"/>
      <c r="D270" s="23"/>
      <c r="E270" s="23"/>
      <c r="F270" s="23"/>
      <c r="G270" s="23"/>
      <c r="H270" s="23"/>
      <c r="I270" s="23"/>
      <c r="J270" s="23"/>
      <c r="K270" s="23"/>
      <c r="L270" s="23"/>
      <c r="M270" s="23"/>
      <c r="N270" s="23"/>
      <c r="O270" s="23"/>
      <c r="P270" s="23"/>
      <c r="Q270" s="23"/>
      <c r="R270" s="23"/>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row>
    <row r="271" spans="1:58" ht="74.25" customHeight="1">
      <c r="A271" s="63"/>
      <c r="B271" s="294" t="s">
        <v>57</v>
      </c>
      <c r="C271" s="294" t="s">
        <v>59</v>
      </c>
      <c r="D271" s="294" t="s">
        <v>60</v>
      </c>
      <c r="E271" s="294" t="s">
        <v>61</v>
      </c>
      <c r="F271" s="294" t="s">
        <v>62</v>
      </c>
      <c r="G271" s="294" t="s">
        <v>63</v>
      </c>
      <c r="H271" s="294" t="s">
        <v>64</v>
      </c>
      <c r="I271" s="294" t="s">
        <v>33</v>
      </c>
      <c r="J271" s="106"/>
      <c r="K271" s="106"/>
      <c r="L271" s="106"/>
      <c r="M271" s="106"/>
      <c r="N271" s="106"/>
      <c r="O271" s="106"/>
      <c r="P271" s="106"/>
      <c r="Q271" s="106"/>
      <c r="R271" s="106"/>
      <c r="V271" s="293"/>
      <c r="W271" s="12"/>
      <c r="X271" s="24"/>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c r="BD271" s="293"/>
      <c r="BE271" s="293"/>
      <c r="BF271" s="293"/>
    </row>
    <row r="272" spans="1:58" ht="13.5" customHeight="1">
      <c r="A272" s="294" t="str">
        <f>Page_2!A51</f>
        <v>P0</v>
      </c>
      <c r="B272" s="110">
        <f>B61+B82+B96+B96+B125+B155+B184+B213</f>
        <v>0</v>
      </c>
      <c r="C272" s="111"/>
      <c r="D272" s="111"/>
      <c r="E272" s="111"/>
      <c r="F272" s="111"/>
      <c r="G272" s="111"/>
      <c r="H272" s="111"/>
      <c r="I272" s="112">
        <f>B272</f>
        <v>0</v>
      </c>
      <c r="J272" s="106"/>
      <c r="K272" s="106"/>
      <c r="L272" s="106"/>
      <c r="M272" s="106"/>
      <c r="N272" s="106"/>
      <c r="O272" s="106"/>
      <c r="P272" s="106"/>
      <c r="Q272" s="106"/>
      <c r="R272" s="106"/>
      <c r="V272" s="293"/>
      <c r="W272" s="12"/>
      <c r="X272" s="30"/>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row>
    <row r="273" spans="1:58" ht="13.5" customHeight="1">
      <c r="A273" s="294" t="str">
        <f>Page_2!A52</f>
        <v>P1</v>
      </c>
      <c r="B273" s="111"/>
      <c r="C273" s="110">
        <f t="shared" ref="C273:H279" si="55">C62+C83+C97+C126+C156+C185+C214</f>
        <v>0</v>
      </c>
      <c r="D273" s="110">
        <f t="shared" si="55"/>
        <v>0</v>
      </c>
      <c r="E273" s="110">
        <f t="shared" si="55"/>
        <v>0</v>
      </c>
      <c r="F273" s="110">
        <f t="shared" si="55"/>
        <v>0</v>
      </c>
      <c r="G273" s="110">
        <f t="shared" si="55"/>
        <v>0</v>
      </c>
      <c r="H273" s="110">
        <f t="shared" si="55"/>
        <v>0</v>
      </c>
      <c r="I273" s="112">
        <f>SUM(C273:H273)</f>
        <v>0</v>
      </c>
      <c r="J273" s="106"/>
      <c r="K273" s="106"/>
      <c r="L273" s="106"/>
      <c r="M273" s="106"/>
      <c r="N273" s="106"/>
      <c r="O273" s="106"/>
      <c r="P273" s="106"/>
      <c r="Q273" s="106"/>
      <c r="R273" s="106"/>
      <c r="V273" s="293"/>
      <c r="W273" s="12"/>
      <c r="X273" s="30"/>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row>
    <row r="274" spans="1:58" ht="13.5" customHeight="1">
      <c r="A274" s="294" t="str">
        <f>Page_2!A53</f>
        <v>P2</v>
      </c>
      <c r="B274" s="111"/>
      <c r="C274" s="110">
        <f t="shared" si="55"/>
        <v>0</v>
      </c>
      <c r="D274" s="110">
        <f t="shared" si="55"/>
        <v>0</v>
      </c>
      <c r="E274" s="110">
        <f t="shared" si="55"/>
        <v>0</v>
      </c>
      <c r="F274" s="110">
        <f t="shared" si="55"/>
        <v>0</v>
      </c>
      <c r="G274" s="110">
        <f t="shared" si="55"/>
        <v>0</v>
      </c>
      <c r="H274" s="110">
        <f t="shared" si="55"/>
        <v>0</v>
      </c>
      <c r="I274" s="112">
        <f t="shared" ref="I274:I279" si="56">SUM(C274:H274)</f>
        <v>0</v>
      </c>
      <c r="J274" s="106"/>
      <c r="K274" s="106"/>
      <c r="L274" s="106"/>
      <c r="M274" s="106"/>
      <c r="N274" s="106"/>
      <c r="O274" s="106"/>
      <c r="P274" s="106"/>
      <c r="Q274" s="106"/>
      <c r="R274" s="106"/>
      <c r="V274" s="293"/>
      <c r="W274" s="12"/>
      <c r="X274" s="30"/>
      <c r="Y274" s="293"/>
      <c r="Z274" s="293"/>
      <c r="AA274" s="293"/>
      <c r="AB274" s="293"/>
      <c r="AC274" s="293"/>
      <c r="AD274" s="293"/>
      <c r="AE274" s="293"/>
      <c r="AF274" s="293"/>
      <c r="AG274" s="293"/>
      <c r="AH274" s="293"/>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row>
    <row r="275" spans="1:58" ht="13.5" customHeight="1">
      <c r="A275" s="294" t="str">
        <f>Page_2!A54</f>
        <v>P3</v>
      </c>
      <c r="B275" s="111"/>
      <c r="C275" s="110">
        <f t="shared" si="55"/>
        <v>0</v>
      </c>
      <c r="D275" s="110">
        <f t="shared" si="55"/>
        <v>0</v>
      </c>
      <c r="E275" s="110">
        <f t="shared" si="55"/>
        <v>0</v>
      </c>
      <c r="F275" s="110">
        <f t="shared" si="55"/>
        <v>0</v>
      </c>
      <c r="G275" s="110">
        <f t="shared" si="55"/>
        <v>0</v>
      </c>
      <c r="H275" s="110">
        <f t="shared" si="55"/>
        <v>0</v>
      </c>
      <c r="I275" s="112">
        <f t="shared" si="56"/>
        <v>0</v>
      </c>
      <c r="J275" s="106"/>
      <c r="K275" s="106"/>
      <c r="L275" s="106"/>
      <c r="M275" s="106"/>
      <c r="N275" s="106"/>
      <c r="O275" s="106"/>
      <c r="P275" s="106"/>
      <c r="Q275" s="106"/>
      <c r="R275" s="106"/>
      <c r="V275" s="293"/>
      <c r="W275" s="12"/>
      <c r="X275" s="30"/>
      <c r="Y275" s="293"/>
      <c r="Z275" s="293"/>
      <c r="AA275" s="293"/>
      <c r="AB275" s="293"/>
      <c r="AC275" s="293"/>
      <c r="AD275" s="293"/>
      <c r="AE275" s="293"/>
      <c r="AF275" s="293"/>
      <c r="AG275" s="293"/>
      <c r="AH275" s="293"/>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row>
    <row r="276" spans="1:58" ht="13.5" customHeight="1">
      <c r="A276" s="294" t="str">
        <f>Page_2!A55</f>
        <v>P4</v>
      </c>
      <c r="B276" s="111"/>
      <c r="C276" s="110">
        <f t="shared" si="55"/>
        <v>0</v>
      </c>
      <c r="D276" s="110">
        <f t="shared" si="55"/>
        <v>0</v>
      </c>
      <c r="E276" s="110">
        <f t="shared" si="55"/>
        <v>0</v>
      </c>
      <c r="F276" s="110">
        <f t="shared" si="55"/>
        <v>0</v>
      </c>
      <c r="G276" s="110">
        <f t="shared" si="55"/>
        <v>0</v>
      </c>
      <c r="H276" s="110">
        <f t="shared" si="55"/>
        <v>0</v>
      </c>
      <c r="I276" s="112">
        <f t="shared" si="56"/>
        <v>0</v>
      </c>
      <c r="J276" s="106"/>
      <c r="K276" s="106"/>
      <c r="L276" s="106"/>
      <c r="M276" s="106"/>
      <c r="N276" s="106"/>
      <c r="O276" s="106"/>
      <c r="P276" s="106"/>
      <c r="Q276" s="106"/>
      <c r="R276" s="106"/>
      <c r="V276" s="293"/>
      <c r="W276" s="12"/>
      <c r="X276" s="30"/>
      <c r="Y276" s="293"/>
      <c r="Z276" s="293"/>
      <c r="AA276" s="293"/>
      <c r="AB276" s="293"/>
      <c r="AC276" s="293"/>
      <c r="AD276" s="293"/>
      <c r="AE276" s="293"/>
      <c r="AF276" s="293"/>
      <c r="AG276" s="293"/>
      <c r="AH276" s="293"/>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row>
    <row r="277" spans="1:58" ht="13.5" customHeight="1">
      <c r="A277" s="294" t="str">
        <f>Page_2!A56</f>
        <v>P5</v>
      </c>
      <c r="B277" s="111"/>
      <c r="C277" s="110">
        <f t="shared" si="55"/>
        <v>0</v>
      </c>
      <c r="D277" s="110">
        <f t="shared" si="55"/>
        <v>0</v>
      </c>
      <c r="E277" s="110">
        <f t="shared" si="55"/>
        <v>0</v>
      </c>
      <c r="F277" s="110">
        <f t="shared" si="55"/>
        <v>0</v>
      </c>
      <c r="G277" s="110">
        <f t="shared" si="55"/>
        <v>0</v>
      </c>
      <c r="H277" s="110">
        <f t="shared" si="55"/>
        <v>0</v>
      </c>
      <c r="I277" s="112">
        <f t="shared" si="56"/>
        <v>0</v>
      </c>
      <c r="J277" s="106"/>
      <c r="K277" s="106"/>
      <c r="L277" s="106"/>
      <c r="M277" s="106"/>
      <c r="N277" s="106"/>
      <c r="O277" s="106"/>
      <c r="P277" s="106"/>
      <c r="Q277" s="106"/>
      <c r="R277" s="106"/>
      <c r="V277" s="293"/>
      <c r="W277" s="12"/>
      <c r="X277" s="30"/>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row>
    <row r="278" spans="1:58" ht="13.5" customHeight="1">
      <c r="A278" s="294" t="str">
        <f>Page_2!A57</f>
        <v>P6</v>
      </c>
      <c r="B278" s="111"/>
      <c r="C278" s="110">
        <f t="shared" si="55"/>
        <v>0</v>
      </c>
      <c r="D278" s="110">
        <f t="shared" si="55"/>
        <v>0</v>
      </c>
      <c r="E278" s="110">
        <f t="shared" si="55"/>
        <v>0</v>
      </c>
      <c r="F278" s="110">
        <f t="shared" si="55"/>
        <v>0</v>
      </c>
      <c r="G278" s="110">
        <f t="shared" si="55"/>
        <v>0</v>
      </c>
      <c r="H278" s="110">
        <f t="shared" si="55"/>
        <v>0</v>
      </c>
      <c r="I278" s="112">
        <f t="shared" si="56"/>
        <v>0</v>
      </c>
      <c r="J278" s="106"/>
      <c r="K278" s="106"/>
      <c r="L278" s="106"/>
      <c r="M278" s="106"/>
      <c r="N278" s="106"/>
      <c r="O278" s="106"/>
      <c r="P278" s="106"/>
      <c r="Q278" s="106"/>
      <c r="R278" s="106"/>
      <c r="V278" s="293"/>
      <c r="W278" s="12"/>
      <c r="X278" s="30"/>
      <c r="Y278" s="293"/>
      <c r="Z278" s="293"/>
      <c r="AA278" s="293"/>
      <c r="AB278" s="293"/>
      <c r="AC278" s="293"/>
      <c r="AD278" s="293"/>
      <c r="AE278" s="293"/>
      <c r="AF278" s="293"/>
      <c r="AG278" s="293"/>
      <c r="AH278" s="293"/>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row>
    <row r="279" spans="1:58" ht="13.5" customHeight="1">
      <c r="A279" s="294" t="str">
        <f>Page_2!A58</f>
        <v>P7</v>
      </c>
      <c r="B279" s="111"/>
      <c r="C279" s="110">
        <f t="shared" si="55"/>
        <v>0</v>
      </c>
      <c r="D279" s="110">
        <f t="shared" si="55"/>
        <v>0</v>
      </c>
      <c r="E279" s="110">
        <f t="shared" si="55"/>
        <v>0</v>
      </c>
      <c r="F279" s="110">
        <f t="shared" si="55"/>
        <v>0</v>
      </c>
      <c r="G279" s="110">
        <f t="shared" si="55"/>
        <v>0</v>
      </c>
      <c r="H279" s="110">
        <f t="shared" si="55"/>
        <v>0</v>
      </c>
      <c r="I279" s="112">
        <f t="shared" si="56"/>
        <v>0</v>
      </c>
      <c r="J279" s="106"/>
      <c r="K279" s="106"/>
      <c r="L279" s="106"/>
      <c r="M279" s="106"/>
      <c r="N279" s="106"/>
      <c r="O279" s="106"/>
      <c r="P279" s="106"/>
      <c r="Q279" s="106"/>
      <c r="R279" s="106"/>
      <c r="V279" s="293"/>
      <c r="W279" s="12"/>
      <c r="X279" s="30"/>
      <c r="Y279" s="293"/>
      <c r="Z279" s="293"/>
      <c r="AA279" s="293"/>
      <c r="AB279" s="293"/>
      <c r="AC279" s="293"/>
      <c r="AD279" s="293"/>
      <c r="AE279" s="293"/>
      <c r="AF279" s="293"/>
      <c r="AG279" s="293"/>
      <c r="AH279" s="293"/>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row>
    <row r="280" spans="1:58" ht="36" customHeight="1">
      <c r="A280" s="65" t="s">
        <v>154</v>
      </c>
      <c r="B280" s="105">
        <f>SUM(B$272:B$279)</f>
        <v>0</v>
      </c>
      <c r="C280" s="105">
        <f t="shared" ref="C280:H280" si="57">SUM(C$272:C$279)</f>
        <v>0</v>
      </c>
      <c r="D280" s="105">
        <f t="shared" si="57"/>
        <v>0</v>
      </c>
      <c r="E280" s="105">
        <f t="shared" si="57"/>
        <v>0</v>
      </c>
      <c r="F280" s="105">
        <f t="shared" si="57"/>
        <v>0</v>
      </c>
      <c r="G280" s="105">
        <f t="shared" si="57"/>
        <v>0</v>
      </c>
      <c r="H280" s="105">
        <f t="shared" si="57"/>
        <v>0</v>
      </c>
      <c r="I280" s="105">
        <f>SUM(I$272:I$279)</f>
        <v>0</v>
      </c>
      <c r="J280" s="106"/>
      <c r="K280" s="106"/>
      <c r="L280" s="106"/>
      <c r="M280" s="106"/>
      <c r="N280" s="106"/>
      <c r="O280" s="106"/>
      <c r="P280" s="106"/>
      <c r="Q280" s="106"/>
      <c r="R280" s="106"/>
      <c r="V280" s="293"/>
      <c r="W280" s="12"/>
      <c r="X280" s="30"/>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3"/>
      <c r="AV280" s="293"/>
      <c r="AW280" s="293"/>
      <c r="AX280" s="293"/>
      <c r="AY280" s="293"/>
      <c r="AZ280" s="293"/>
      <c r="BA280" s="293"/>
      <c r="BB280" s="293"/>
      <c r="BC280" s="293"/>
      <c r="BD280" s="293"/>
      <c r="BE280" s="293"/>
      <c r="BF280" s="293"/>
    </row>
    <row r="281" spans="1:58" ht="31.5" customHeight="1">
      <c r="A281" s="65" t="s">
        <v>150</v>
      </c>
      <c r="B281" s="117">
        <f>B264</f>
        <v>0</v>
      </c>
      <c r="C281" s="117">
        <f>C264</f>
        <v>0</v>
      </c>
      <c r="D281" s="117">
        <f t="shared" ref="D281:H281" si="58">D264</f>
        <v>0</v>
      </c>
      <c r="E281" s="117">
        <f t="shared" si="58"/>
        <v>0</v>
      </c>
      <c r="F281" s="117">
        <f t="shared" si="58"/>
        <v>0</v>
      </c>
      <c r="G281" s="117">
        <f t="shared" si="58"/>
        <v>0</v>
      </c>
      <c r="H281" s="117">
        <f t="shared" si="58"/>
        <v>0</v>
      </c>
      <c r="I281" s="118">
        <f>I264</f>
        <v>0</v>
      </c>
      <c r="J281" s="106"/>
      <c r="K281" s="106"/>
      <c r="L281" s="106"/>
      <c r="M281" s="106"/>
      <c r="N281" s="106"/>
      <c r="O281" s="106"/>
      <c r="P281" s="106"/>
      <c r="Q281" s="106"/>
      <c r="R281" s="106"/>
      <c r="V281" s="293"/>
      <c r="W281" s="12"/>
      <c r="X281" s="30"/>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row>
    <row r="282" spans="1:58" ht="54" customHeight="1">
      <c r="A282" s="65" t="s">
        <v>173</v>
      </c>
      <c r="B282" s="119">
        <f>B265</f>
        <v>0</v>
      </c>
      <c r="C282" s="119">
        <f>C265</f>
        <v>0</v>
      </c>
      <c r="D282" s="119">
        <f>D265</f>
        <v>0</v>
      </c>
      <c r="E282" s="119">
        <f>E265</f>
        <v>0</v>
      </c>
      <c r="F282" s="119">
        <f>F265</f>
        <v>0</v>
      </c>
      <c r="G282" s="119">
        <f>G265</f>
        <v>0</v>
      </c>
      <c r="H282" s="119">
        <f>H265</f>
        <v>0</v>
      </c>
      <c r="I282" s="119">
        <f>I265</f>
        <v>0</v>
      </c>
      <c r="J282" s="106"/>
      <c r="K282" s="106"/>
      <c r="L282" s="106"/>
      <c r="M282" s="106"/>
      <c r="N282" s="106"/>
      <c r="O282" s="106"/>
      <c r="P282" s="106"/>
      <c r="Q282" s="106"/>
      <c r="R282" s="106"/>
      <c r="V282" s="293"/>
      <c r="W282" s="12"/>
      <c r="X282" s="30"/>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3"/>
      <c r="AV282" s="293"/>
      <c r="AW282" s="293"/>
      <c r="AX282" s="293"/>
      <c r="AY282" s="293"/>
      <c r="AZ282" s="293"/>
      <c r="BA282" s="293"/>
      <c r="BB282" s="293"/>
      <c r="BC282" s="293"/>
      <c r="BD282" s="293"/>
      <c r="BE282" s="293"/>
      <c r="BF282" s="293"/>
    </row>
    <row r="283" spans="1:58" s="12" customFormat="1" ht="29.25" customHeight="1">
      <c r="A283" s="65" t="s">
        <v>54</v>
      </c>
      <c r="B283" s="119">
        <f>B266</f>
        <v>0</v>
      </c>
      <c r="C283" s="119">
        <f t="shared" ref="C283:H283" si="59">C266</f>
        <v>0</v>
      </c>
      <c r="D283" s="119">
        <f t="shared" si="59"/>
        <v>0</v>
      </c>
      <c r="E283" s="119">
        <f t="shared" si="59"/>
        <v>0</v>
      </c>
      <c r="F283" s="119">
        <f t="shared" si="59"/>
        <v>0</v>
      </c>
      <c r="G283" s="119">
        <f t="shared" si="59"/>
        <v>0</v>
      </c>
      <c r="H283" s="119">
        <f t="shared" si="59"/>
        <v>0</v>
      </c>
      <c r="I283" s="119">
        <f>I266</f>
        <v>0</v>
      </c>
      <c r="J283" s="109"/>
      <c r="K283" s="109"/>
      <c r="L283" s="109"/>
      <c r="M283" s="109"/>
      <c r="N283" s="109"/>
      <c r="O283" s="109"/>
      <c r="P283" s="109"/>
      <c r="Q283" s="109"/>
      <c r="R283" s="109"/>
      <c r="S283" s="24"/>
      <c r="T283" s="24"/>
      <c r="U283" s="24"/>
      <c r="V283" s="24"/>
      <c r="W283" s="24"/>
      <c r="X283" s="24"/>
      <c r="Y283" s="24"/>
      <c r="Z283" s="24"/>
      <c r="AA283" s="24"/>
      <c r="AB283" s="24"/>
      <c r="AC283" s="293"/>
      <c r="AD283" s="293"/>
      <c r="AE283" s="293"/>
      <c r="AF283" s="293"/>
      <c r="AG283" s="293"/>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row>
    <row r="284" spans="1:58" s="12" customFormat="1" ht="32.25" customHeight="1">
      <c r="A284" s="128" t="s">
        <v>82</v>
      </c>
      <c r="B284" s="129">
        <f t="shared" ref="B284:I284" si="60">B280-B281-B282</f>
        <v>0</v>
      </c>
      <c r="C284" s="129">
        <f t="shared" si="60"/>
        <v>0</v>
      </c>
      <c r="D284" s="129">
        <f t="shared" si="60"/>
        <v>0</v>
      </c>
      <c r="E284" s="129">
        <f t="shared" si="60"/>
        <v>0</v>
      </c>
      <c r="F284" s="129">
        <f t="shared" si="60"/>
        <v>0</v>
      </c>
      <c r="G284" s="129">
        <f t="shared" si="60"/>
        <v>0</v>
      </c>
      <c r="H284" s="129">
        <f t="shared" si="60"/>
        <v>0</v>
      </c>
      <c r="I284" s="129">
        <f t="shared" si="60"/>
        <v>0</v>
      </c>
      <c r="J284" s="23"/>
      <c r="K284" s="23"/>
      <c r="L284" s="23"/>
      <c r="M284" s="23"/>
      <c r="N284" s="23"/>
      <c r="O284" s="23"/>
      <c r="P284" s="23"/>
      <c r="Q284" s="23"/>
      <c r="R284" s="23"/>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row>
    <row r="285" spans="1:58" ht="17.25" customHeight="1">
      <c r="B285" s="5"/>
      <c r="C285" s="5"/>
      <c r="D285" s="5"/>
      <c r="E285" s="5"/>
      <c r="F285" s="5"/>
      <c r="G285" s="5"/>
      <c r="H285" s="5"/>
      <c r="I285" s="5"/>
      <c r="J285" s="5"/>
      <c r="K285" s="5"/>
      <c r="L285" s="5"/>
      <c r="M285" s="5"/>
      <c r="N285" s="5"/>
    </row>
    <row r="286" spans="1:58" ht="15" customHeight="1">
      <c r="J286" s="7"/>
      <c r="K286" s="7"/>
      <c r="L286" s="7"/>
      <c r="M286" s="7"/>
      <c r="N286" s="7"/>
      <c r="O286" s="1"/>
      <c r="P286" s="1"/>
      <c r="Q286" s="1"/>
      <c r="R286" s="1"/>
    </row>
  </sheetData>
  <sheetProtection password="CB13" sheet="1" objects="1" scenarios="1" formatCells="0" formatColumns="0" formatRows="0" insertRows="0" insertHyperlinks="0" autoFilter="0" pivotTables="0"/>
  <dataConsolidate/>
  <mergeCells count="247">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31:B31"/>
    <mergeCell ref="A36:M36"/>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BB47:BE47"/>
    <mergeCell ref="BF47:BF48"/>
    <mergeCell ref="B48:C48"/>
    <mergeCell ref="E48:F48"/>
    <mergeCell ref="V47:Y47"/>
    <mergeCell ref="Z47:AC47"/>
    <mergeCell ref="AD47:AG47"/>
    <mergeCell ref="AH47:AK47"/>
    <mergeCell ref="AL47:AO47"/>
    <mergeCell ref="AP47:AS47"/>
    <mergeCell ref="AT47:AW47"/>
    <mergeCell ref="AX47:BA47"/>
    <mergeCell ref="E53:F53"/>
    <mergeCell ref="B54:C54"/>
    <mergeCell ref="E54:F54"/>
    <mergeCell ref="B55:C55"/>
    <mergeCell ref="E55:F55"/>
    <mergeCell ref="T44:U44"/>
    <mergeCell ref="K63:L69"/>
    <mergeCell ref="N63:O69"/>
    <mergeCell ref="T45:U45"/>
    <mergeCell ref="T46:U46"/>
    <mergeCell ref="T65:U65"/>
    <mergeCell ref="T66:U66"/>
    <mergeCell ref="T67:U67"/>
    <mergeCell ref="T68:U68"/>
    <mergeCell ref="T69:U69"/>
    <mergeCell ref="T83:U83"/>
    <mergeCell ref="T84:U84"/>
    <mergeCell ref="T85:U85"/>
    <mergeCell ref="T86:U86"/>
    <mergeCell ref="T87:U87"/>
    <mergeCell ref="T88:U88"/>
    <mergeCell ref="A73:C73"/>
    <mergeCell ref="A74:C74"/>
    <mergeCell ref="A76:O76"/>
    <mergeCell ref="A80:P80"/>
    <mergeCell ref="T81:U81"/>
    <mergeCell ref="T82:U82"/>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96:U96"/>
    <mergeCell ref="BF111:BF112"/>
    <mergeCell ref="B113:F113"/>
    <mergeCell ref="B114:F114"/>
    <mergeCell ref="V111:Y111"/>
    <mergeCell ref="Z111:AC111"/>
    <mergeCell ref="AD111:AG111"/>
    <mergeCell ref="AH111:AK111"/>
    <mergeCell ref="AL111:AO111"/>
    <mergeCell ref="AP111:AS11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BF141:BF142"/>
    <mergeCell ref="B143:D143"/>
    <mergeCell ref="E143:F143"/>
    <mergeCell ref="V141:Y141"/>
    <mergeCell ref="Z141:AC141"/>
    <mergeCell ref="AD141:AG141"/>
    <mergeCell ref="AH141:AK141"/>
    <mergeCell ref="AL141:AO141"/>
    <mergeCell ref="AP141:AS141"/>
    <mergeCell ref="B146:D146"/>
    <mergeCell ref="E146:F146"/>
    <mergeCell ref="B147:D147"/>
    <mergeCell ref="E147:F147"/>
    <mergeCell ref="B148:D148"/>
    <mergeCell ref="E148:F148"/>
    <mergeCell ref="B152:D152"/>
    <mergeCell ref="E152:F152"/>
    <mergeCell ref="N157:O163"/>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E209:F209"/>
    <mergeCell ref="E203:F203"/>
    <mergeCell ref="B204:D204"/>
    <mergeCell ref="E204:F204"/>
    <mergeCell ref="B205:D205"/>
    <mergeCell ref="E205:F205"/>
    <mergeCell ref="B206:D206"/>
    <mergeCell ref="E206:F206"/>
    <mergeCell ref="B203:D203"/>
    <mergeCell ref="B210:D210"/>
    <mergeCell ref="E210:F210"/>
    <mergeCell ref="N215:O221"/>
    <mergeCell ref="A227:O227"/>
    <mergeCell ref="A228:A239"/>
    <mergeCell ref="B228:F229"/>
    <mergeCell ref="G228:G229"/>
    <mergeCell ref="H228:O228"/>
    <mergeCell ref="B232:F232"/>
    <mergeCell ref="B233:F233"/>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BB228:BE228"/>
    <mergeCell ref="BF228:BF229"/>
    <mergeCell ref="B230:F230"/>
    <mergeCell ref="B231:F231"/>
    <mergeCell ref="V228:Y228"/>
    <mergeCell ref="Z228:AC228"/>
    <mergeCell ref="AD228:AG228"/>
    <mergeCell ref="AH228:AK228"/>
    <mergeCell ref="AL228:AO228"/>
    <mergeCell ref="AP228:AS228"/>
    <mergeCell ref="N244:O250"/>
    <mergeCell ref="B234:F234"/>
    <mergeCell ref="B235:F235"/>
    <mergeCell ref="B236:F236"/>
    <mergeCell ref="B237:F237"/>
    <mergeCell ref="B238:F238"/>
    <mergeCell ref="B239:F239"/>
    <mergeCell ref="AT228:AW228"/>
    <mergeCell ref="AX228:BA228"/>
  </mergeCells>
  <conditionalFormatting sqref="I163">
    <cfRule type="cellIs" dxfId="5" priority="3" stopIfTrue="1" operator="notEqual">
      <formula>$O$153</formula>
    </cfRule>
  </conditionalFormatting>
  <conditionalFormatting sqref="D32">
    <cfRule type="cellIs" dxfId="4" priority="1" stopIfTrue="1" operator="notEqual">
      <formula>$D$13</formula>
    </cfRule>
  </conditionalFormatting>
  <dataValidations count="30">
    <dataValidation type="list" allowBlank="1" showInputMessage="1" showErrorMessage="1" promptTitle="Menù a tendina / Dropdown menu" prompt="Seleziona una delle opzioni / select one option" sqref="D40">
      <formula1>$E$39:$E$40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dataValidation type="list" allowBlank="1" showInputMessage="1" showErrorMessage="1" promptTitle="Menù a tendina / Dropdown menu" prompt="Seleziona una delle opzioni / select one option" sqref="B28:B29">
      <formula1>$E$28:$E$29</formula1>
    </dataValidation>
    <dataValidation errorStyle="warning" allowBlank="1" showInputMessage="1" showErrorMessage="1" sqref="K130 O240"/>
    <dataValidation allowBlank="1" showInputMessage="1" showErrorMessage="1" prompt="Calcolato automaticamente / automatically calculated" sqref="D16"/>
    <dataValidation allowBlank="1" showInputMessage="1" showErrorMessage="1" prompt="Elencare e giustificare le infrastrutture compresi la proprietà e gli obiettivi futuri dell’investimento / Veuillez lister et justifier l’investissement y compris la propriété et objectifs futurs de l’investissement_x000a__x000a_" sqref="B201:D210"/>
    <dataValidation allowBlank="1" showInputMessage="1" showErrorMessage="1" prompt="Elencare e giustificare l’impiego di attrezzature per il progetto / List and justify the use of equipment for the project _x000a__x000a_" sqref="B172:D181"/>
    <dataValidation allowBlank="1" showInputMessage="1" showErrorMessage="1" prompt="Elencare e giustificare i viaggi previsti / list and justify the travel and accomodation costs" sqref="B113:F122"/>
    <dataValidation allowBlank="1" showInputMessage="1" showErrorMessage="1" prompt="Elencare i contratti con gli esperti esterni e fornitori di servizi e descrivere il loro legame con le attività di progetto / list the contracts with the external expertise and services and describes their connection with the project activities _x000a_" sqref="B143:D152"/>
    <dataValidation type="list" operator="equal" allowBlank="1" showInputMessage="1" promptTitle="Menù a tendina / Dropdown menu" prompt="Seleziona una delle opzioni / Select one option" sqref="D7:E7">
      <formula1>$F$6:$F$7</formula1>
    </dataValidation>
    <dataValidation type="list" operator="equal" allowBlank="1" showInputMessage="1" showErrorMessage="1" promptTitle="Menù a tendina / Dropdown menu" prompt="Seleziona una delle opzioni / select one option" sqref="D6:E6">
      <formula1>$F$3:$F$4</formula1>
    </dataValidation>
    <dataValidation allowBlank="1" showInputMessage="1" showErrorMessage="1" promptTitle="Attenzione / Attention:" prompt="MAX 40%" sqref="P59:R59"/>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dataValidation allowBlank="1" showErrorMessage="1" prompt="Dato preimpostato, editabile_x000a_" sqref="O92:R92"/>
    <dataValidation allowBlank="1" showInputMessage="1" showErrorMessage="1" prompt="Si calcola automaticamente, al netto di eventuali entrate nette e cofinanziamento aggiuntivo / Automatically calculated, considering the eventually net revenue + additional co-financing" sqref="D14"/>
    <dataValidation type="list" allowBlank="1" showInputMessage="1" showErrorMessage="1" promptTitle="Menù a tendina / Dropdown menu" prompt="Seleziona una delle opzioni / select one option" sqref="D21">
      <formula1>$F$18:$F$20</formula1>
    </dataValidation>
    <dataValidation allowBlank="1" showInputMessage="1" showErrorMessage="1" promptTitle="Attenzione / Attention:" prompt="Seleziona una delle opzioni WP e/o Periodo per ogni voce di spesa / Select one of the option WP and/or Period per each single budget line" sqref="I251"/>
    <dataValidation allowBlank="1" showErrorMessage="1" promptTitle="Menù a tendina / Menu déroulant" prompt="Seleziona una delle opzioni / Choisissez une option" sqref="E143:F152 B230:F239 E172:F181 G49:G58 E201:F210"/>
    <dataValidation type="list" allowBlank="1" showInputMessage="1" showErrorMessage="1" promptTitle="Menù a tendina / Dropdown menu" prompt="Seleziona una delle opzioni / Select one option" sqref="B49:C58">
      <formula1>$T$31:$T$37</formula1>
    </dataValidation>
    <dataValidation type="list" allowBlank="1" showInputMessage="1" showErrorMessage="1" promptTitle="Menù a tendina / Dropdown menu" prompt="Seleziona una delle opzioni / Select one option" sqref="K230:K239 K49:K58 K143:K152 K172:K181 K113:K122 K201:K210">
      <formula1>$S$31:$S$46</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72:H181 H49:H58 H201:H210 H113:H122 H143:H152 H230:H239">
      <formula1>$Y$31:$Y$32</formula1>
    </dataValidation>
    <dataValidation type="list" allowBlank="1" showInputMessage="1" showErrorMessage="1" promptTitle="Menù a tendina / Dropdown menu" prompt="Seleziona una delle opzioni / select one option" sqref="D49:D58">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dataValidation type="list" allowBlank="1" showInputMessage="1" showErrorMessage="1" prompt="Selezionare, se applicabile, il 50% del FESR in caso di PMI - Art. 20 del Reg.(UE) n.651/2014  (cfr. Manuale par.9.6.4) / Select, if applicable, 50% ERDFin case of SMEs - Art. 20 Reg.(UE)651/2014 (ref. manual par. 9.6.4)" sqref="D15">
      <formula1>$F$14:$F$15</formula1>
    </dataValidation>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52" max="15" man="1"/>
    <brk id="267" max="15" man="1"/>
  </rowBreaks>
  <ignoredErrors>
    <ignoredError sqref="C26:C31 O60 K63" evalError="1"/>
    <ignoredError sqref="O49:O58 O113:O123 O143:O153 O172:O182 O201:O211 O230:O240" unlockedFormula="1"/>
    <ignoredError sqref="I90 I104 I133 I163 I192 I221 I250 I263" formula="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promptTitle="Menù a tendina / Dropdrown menu" prompt="Seleziona una delle opzioni / Select one option">
          <x14:formula1>
            <xm:f>Page_2!$A$51:$A$58</xm:f>
          </x14:formula1>
          <xm:sqref>J49:J58 J113:J122 J143:J152 J172:J181 J201:J210 J230:J239</xm:sqref>
        </x14:dataValidation>
        <x14:dataValidation type="list" allowBlank="1" showInputMessage="1" showErrorMessage="1" promptTitle="Menù a tendina / Dropdown menu" prompt="Seleziona una delle opzioni / Select one option">
          <x14:formula1>
            <xm:f>Page_2!$A$35:$A$41</xm:f>
          </x14:formula1>
          <xm:sqref>I49:I58 I113:I122 I143:I152 I172:I181 I201:I210 I230:I239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IZ286"/>
  <sheetViews>
    <sheetView view="pageBreakPreview" zoomScale="70" zoomScaleNormal="80" zoomScaleSheetLayoutView="70" zoomScalePageLayoutView="85" workbookViewId="0">
      <selection activeCell="I3" sqref="I3"/>
    </sheetView>
  </sheetViews>
  <sheetFormatPr defaultColWidth="9.140625" defaultRowHeight="15" customHeight="1"/>
  <cols>
    <col min="1" max="1" width="33.28515625" style="2" customWidth="1"/>
    <col min="2" max="2" width="13.28515625" style="2" customWidth="1"/>
    <col min="3" max="3" width="14.42578125" style="2" customWidth="1"/>
    <col min="4" max="4" width="17.140625" style="2" customWidth="1"/>
    <col min="5" max="5" width="14.5703125" style="2" customWidth="1"/>
    <col min="6" max="6" width="14.28515625" style="2" customWidth="1"/>
    <col min="7" max="7" width="14" style="2" customWidth="1"/>
    <col min="8" max="8" width="14.7109375" style="2" customWidth="1"/>
    <col min="9" max="9" width="15.7109375" style="2" customWidth="1"/>
    <col min="10" max="10" width="14.28515625" style="2" customWidth="1"/>
    <col min="11" max="11" width="19.85546875" style="2" customWidth="1"/>
    <col min="12" max="12" width="14.140625" style="2" customWidth="1"/>
    <col min="13" max="14" width="14.5703125" style="2" customWidth="1"/>
    <col min="15" max="16" width="17.28515625" style="2" customWidth="1"/>
    <col min="17" max="18" width="17.28515625" style="2" hidden="1" customWidth="1"/>
    <col min="19" max="19" width="10.42578125" style="2" hidden="1" customWidth="1"/>
    <col min="20" max="20" width="9" style="2" hidden="1" customWidth="1"/>
    <col min="21" max="21" width="6.85546875" style="2" hidden="1" customWidth="1"/>
    <col min="22" max="25" width="13.140625" style="2" hidden="1" customWidth="1"/>
    <col min="26" max="58" width="13.140625" style="2" customWidth="1"/>
    <col min="59" max="16384" width="9.140625" style="2"/>
  </cols>
  <sheetData>
    <row r="1" spans="1:18" ht="18" customHeight="1">
      <c r="A1" s="95" t="s">
        <v>98</v>
      </c>
      <c r="B1" s="1"/>
      <c r="C1" s="1"/>
      <c r="D1" s="1"/>
      <c r="E1" s="1"/>
      <c r="F1" s="1"/>
      <c r="G1" s="1"/>
      <c r="H1" s="1"/>
      <c r="I1" s="1"/>
      <c r="J1" s="1"/>
      <c r="K1" s="1"/>
      <c r="L1" s="1"/>
      <c r="M1" s="1"/>
      <c r="N1" s="1"/>
      <c r="O1" s="1"/>
      <c r="P1" s="1"/>
      <c r="Q1" s="1"/>
      <c r="R1" s="1"/>
    </row>
    <row r="2" spans="1:18" ht="10.5" customHeight="1">
      <c r="A2" s="3"/>
      <c r="B2" s="4"/>
      <c r="C2" s="4"/>
      <c r="D2" s="4"/>
      <c r="E2" s="4"/>
      <c r="F2" s="4"/>
      <c r="G2" s="4"/>
      <c r="H2" s="4"/>
      <c r="I2" s="4"/>
      <c r="J2" s="4"/>
      <c r="K2" s="4"/>
      <c r="L2" s="4"/>
      <c r="M2" s="4"/>
      <c r="N2" s="4"/>
      <c r="O2" s="1"/>
      <c r="P2" s="1"/>
      <c r="Q2" s="1"/>
      <c r="R2" s="1"/>
    </row>
    <row r="3" spans="1:18" ht="30" customHeight="1">
      <c r="A3" s="385" t="s">
        <v>96</v>
      </c>
      <c r="B3" s="385"/>
      <c r="C3" s="385"/>
      <c r="D3" s="386"/>
      <c r="E3" s="386"/>
      <c r="F3" s="68" t="s">
        <v>2</v>
      </c>
      <c r="G3" s="69"/>
      <c r="H3" s="67"/>
      <c r="I3" s="67"/>
      <c r="J3" s="5"/>
      <c r="K3" s="5"/>
      <c r="L3" s="5"/>
      <c r="M3" s="5"/>
      <c r="N3" s="5"/>
      <c r="O3" s="1"/>
      <c r="P3" s="1"/>
      <c r="Q3" s="1"/>
      <c r="R3" s="1"/>
    </row>
    <row r="4" spans="1:18" ht="15" customHeight="1">
      <c r="A4" s="387" t="s">
        <v>97</v>
      </c>
      <c r="B4" s="387"/>
      <c r="C4" s="387"/>
      <c r="D4" s="388" t="str">
        <f>Page_2!A23</f>
        <v>PP7</v>
      </c>
      <c r="E4" s="388"/>
      <c r="F4" s="68" t="s">
        <v>53</v>
      </c>
      <c r="G4" s="69"/>
      <c r="H4" s="67"/>
      <c r="I4" s="67"/>
      <c r="J4" s="5"/>
      <c r="K4" s="5"/>
      <c r="L4" s="5"/>
      <c r="M4" s="5"/>
      <c r="N4" s="5"/>
      <c r="O4" s="1"/>
      <c r="P4" s="1"/>
      <c r="Q4" s="1"/>
      <c r="R4" s="1"/>
    </row>
    <row r="5" spans="1:18" ht="15" customHeight="1">
      <c r="A5" s="387" t="s">
        <v>190</v>
      </c>
      <c r="B5" s="387"/>
      <c r="C5" s="387"/>
      <c r="D5" s="386"/>
      <c r="E5" s="386"/>
      <c r="F5" s="68" t="s">
        <v>5</v>
      </c>
      <c r="G5" s="69"/>
      <c r="H5" s="67"/>
      <c r="I5" s="67"/>
      <c r="J5" s="5"/>
      <c r="K5" s="5"/>
      <c r="L5" s="5"/>
      <c r="M5" s="5"/>
      <c r="N5" s="5"/>
      <c r="O5" s="1"/>
      <c r="P5" s="1"/>
      <c r="Q5" s="1"/>
      <c r="R5" s="1"/>
    </row>
    <row r="6" spans="1:18" ht="15" customHeight="1">
      <c r="A6" s="387" t="s">
        <v>48</v>
      </c>
      <c r="B6" s="387"/>
      <c r="C6" s="387"/>
      <c r="D6" s="386"/>
      <c r="E6" s="386"/>
      <c r="F6" s="68" t="s">
        <v>7</v>
      </c>
      <c r="G6" s="69"/>
      <c r="H6" s="67"/>
      <c r="I6" s="67"/>
      <c r="J6" s="5"/>
      <c r="K6" s="5"/>
      <c r="L6" s="5"/>
      <c r="M6" s="5"/>
      <c r="N6" s="5"/>
      <c r="O6" s="1"/>
      <c r="P6" s="1"/>
      <c r="Q6" s="1"/>
      <c r="R6" s="1"/>
    </row>
    <row r="7" spans="1:18" ht="32.25" customHeight="1">
      <c r="A7" s="387" t="s">
        <v>49</v>
      </c>
      <c r="B7" s="387"/>
      <c r="C7" s="387"/>
      <c r="D7" s="386"/>
      <c r="E7" s="386"/>
      <c r="F7" s="68" t="s">
        <v>54</v>
      </c>
      <c r="G7" s="70"/>
      <c r="H7" s="67"/>
      <c r="I7" s="67"/>
      <c r="J7" s="301"/>
      <c r="K7" s="301"/>
      <c r="L7" s="5"/>
      <c r="M7" s="5"/>
      <c r="N7" s="5"/>
      <c r="O7" s="1"/>
      <c r="P7" s="1"/>
      <c r="Q7" s="1"/>
      <c r="R7" s="1"/>
    </row>
    <row r="8" spans="1:18" ht="12.75" customHeight="1">
      <c r="A8" s="1"/>
      <c r="B8" s="1"/>
      <c r="C8" s="6"/>
      <c r="D8" s="1"/>
      <c r="E8" s="1"/>
      <c r="F8" s="1"/>
      <c r="G8" s="1"/>
      <c r="H8" s="1"/>
      <c r="I8" s="7"/>
      <c r="J8" s="1"/>
      <c r="K8" s="1"/>
      <c r="L8" s="1"/>
      <c r="M8" s="1"/>
      <c r="N8" s="1"/>
      <c r="O8" s="1"/>
      <c r="P8" s="1"/>
      <c r="Q8" s="1"/>
      <c r="R8" s="1"/>
    </row>
    <row r="9" spans="1:18" ht="12.75" customHeight="1">
      <c r="A9" s="1"/>
      <c r="B9" s="1"/>
      <c r="C9" s="1"/>
      <c r="D9" s="1"/>
      <c r="E9" s="1"/>
      <c r="F9" s="1"/>
      <c r="G9" s="1"/>
      <c r="H9" s="1"/>
      <c r="I9" s="7"/>
      <c r="J9" s="1"/>
      <c r="K9" s="1"/>
      <c r="L9" s="1"/>
      <c r="M9" s="1"/>
      <c r="N9" s="1"/>
      <c r="O9" s="1"/>
      <c r="P9" s="1"/>
      <c r="Q9" s="1"/>
      <c r="R9" s="1"/>
    </row>
    <row r="10" spans="1:18" ht="16.5" customHeight="1">
      <c r="A10" s="95" t="s">
        <v>99</v>
      </c>
      <c r="B10" s="1"/>
      <c r="C10" s="1"/>
      <c r="D10" s="1"/>
      <c r="E10" s="1"/>
      <c r="F10" s="1"/>
      <c r="G10" s="1"/>
      <c r="H10" s="1"/>
      <c r="I10" s="7"/>
      <c r="J10" s="1"/>
      <c r="K10" s="1"/>
      <c r="L10" s="1"/>
      <c r="M10" s="1"/>
      <c r="N10" s="1"/>
      <c r="O10" s="1"/>
      <c r="P10" s="1"/>
      <c r="Q10" s="1"/>
      <c r="R10" s="1"/>
    </row>
    <row r="11" spans="1:18" ht="3.75" customHeight="1">
      <c r="A11" s="8"/>
      <c r="B11" s="1"/>
      <c r="C11" s="1"/>
      <c r="D11" s="1"/>
      <c r="E11" s="1"/>
      <c r="F11" s="1"/>
      <c r="G11" s="1"/>
      <c r="H11" s="1"/>
      <c r="I11" s="7"/>
      <c r="J11" s="1"/>
      <c r="K11" s="1"/>
      <c r="L11" s="1"/>
      <c r="M11" s="1"/>
      <c r="N11" s="1"/>
      <c r="O11" s="1"/>
      <c r="P11" s="1"/>
      <c r="Q11" s="1"/>
      <c r="R11" s="1"/>
    </row>
    <row r="12" spans="1:18" ht="18.75" customHeight="1">
      <c r="A12" s="387" t="s">
        <v>40</v>
      </c>
      <c r="B12" s="387"/>
      <c r="C12" s="387"/>
      <c r="D12" s="71">
        <f>D14*D15</f>
        <v>0</v>
      </c>
      <c r="E12" s="1"/>
      <c r="F12" s="1"/>
      <c r="G12" s="1"/>
      <c r="H12" s="1"/>
      <c r="I12" s="7"/>
      <c r="J12" s="1"/>
      <c r="K12" s="1"/>
      <c r="L12" s="1"/>
      <c r="M12" s="1"/>
      <c r="N12" s="1"/>
      <c r="O12" s="1"/>
      <c r="P12" s="1"/>
      <c r="Q12" s="1"/>
      <c r="R12" s="1"/>
    </row>
    <row r="13" spans="1:18" ht="27.75" customHeight="1">
      <c r="A13" s="387" t="s">
        <v>176</v>
      </c>
      <c r="B13" s="387"/>
      <c r="C13" s="387"/>
      <c r="D13" s="72">
        <f>D14-D12</f>
        <v>0</v>
      </c>
      <c r="E13" s="5"/>
      <c r="F13" s="1"/>
      <c r="G13" s="1"/>
      <c r="H13" s="1"/>
      <c r="I13" s="7"/>
      <c r="J13" s="1"/>
      <c r="K13" s="1"/>
      <c r="L13" s="1"/>
      <c r="M13" s="1"/>
      <c r="N13" s="1"/>
      <c r="O13" s="1"/>
      <c r="P13" s="1"/>
      <c r="Q13" s="1"/>
      <c r="R13" s="1"/>
    </row>
    <row r="14" spans="1:18" ht="27.75" customHeight="1">
      <c r="A14" s="387" t="s">
        <v>56</v>
      </c>
      <c r="B14" s="387"/>
      <c r="C14" s="387"/>
      <c r="D14" s="72">
        <f>I267</f>
        <v>0</v>
      </c>
      <c r="E14" s="5"/>
      <c r="F14" s="310">
        <v>0.85</v>
      </c>
      <c r="G14" s="1"/>
      <c r="H14" s="1"/>
      <c r="I14" s="7"/>
      <c r="J14" s="1"/>
      <c r="K14" s="1"/>
      <c r="L14" s="1"/>
      <c r="M14" s="1"/>
      <c r="N14" s="1"/>
      <c r="O14" s="1"/>
      <c r="P14" s="1"/>
      <c r="Q14" s="1"/>
      <c r="R14" s="1"/>
    </row>
    <row r="15" spans="1:18" ht="30.75" customHeight="1">
      <c r="A15" s="387" t="s">
        <v>100</v>
      </c>
      <c r="B15" s="387"/>
      <c r="C15" s="387"/>
      <c r="D15" s="312">
        <v>0.85</v>
      </c>
      <c r="E15" s="5"/>
      <c r="F15" s="310">
        <v>0.5</v>
      </c>
      <c r="G15" s="1"/>
      <c r="H15" s="1"/>
      <c r="I15" s="7"/>
      <c r="J15" s="1"/>
      <c r="K15" s="1"/>
      <c r="L15" s="1"/>
      <c r="M15" s="1"/>
      <c r="N15" s="1"/>
      <c r="O15" s="1"/>
      <c r="P15" s="1"/>
      <c r="Q15" s="1"/>
      <c r="R15" s="1"/>
    </row>
    <row r="16" spans="1:18" ht="33.75" customHeight="1">
      <c r="A16" s="387" t="s">
        <v>155</v>
      </c>
      <c r="B16" s="387"/>
      <c r="C16" s="387"/>
      <c r="D16" s="72">
        <f>I282</f>
        <v>0</v>
      </c>
      <c r="E16" s="1"/>
      <c r="F16" s="1"/>
      <c r="G16" s="1"/>
      <c r="H16" s="1"/>
      <c r="I16" s="7"/>
      <c r="J16" s="1"/>
      <c r="K16" s="1"/>
      <c r="L16" s="1"/>
      <c r="M16" s="1"/>
      <c r="N16" s="1"/>
      <c r="O16" s="1"/>
      <c r="P16" s="1"/>
      <c r="Q16" s="1"/>
      <c r="R16" s="1"/>
    </row>
    <row r="17" spans="1:25" ht="13.5" customHeight="1">
      <c r="A17" s="1"/>
      <c r="B17" s="1"/>
      <c r="C17" s="1"/>
      <c r="D17" s="1"/>
      <c r="E17" s="76"/>
      <c r="F17" s="76"/>
      <c r="G17" s="76"/>
      <c r="H17" s="1"/>
      <c r="I17" s="7"/>
      <c r="J17" s="1"/>
      <c r="K17" s="1"/>
      <c r="L17" s="1"/>
      <c r="M17" s="1"/>
      <c r="N17" s="1"/>
      <c r="O17" s="1"/>
      <c r="P17" s="1"/>
      <c r="Q17" s="1"/>
      <c r="R17" s="1"/>
    </row>
    <row r="18" spans="1:25" ht="16.5" customHeight="1">
      <c r="A18" s="95" t="s">
        <v>101</v>
      </c>
      <c r="B18" s="1"/>
      <c r="C18" s="1"/>
      <c r="D18" s="1"/>
      <c r="E18" s="77"/>
      <c r="F18" s="74" t="s">
        <v>104</v>
      </c>
      <c r="G18" s="76"/>
      <c r="H18" s="75"/>
      <c r="I18" s="7"/>
      <c r="J18" s="1"/>
      <c r="K18" s="1"/>
      <c r="L18" s="1"/>
      <c r="M18" s="1"/>
      <c r="N18" s="1"/>
      <c r="O18" s="1"/>
      <c r="P18" s="1"/>
      <c r="Q18" s="1"/>
      <c r="R18" s="1"/>
    </row>
    <row r="19" spans="1:25" ht="6.75" customHeight="1">
      <c r="A19" s="1"/>
      <c r="B19" s="1"/>
      <c r="C19" s="1"/>
      <c r="D19" s="1"/>
      <c r="E19" s="79"/>
      <c r="F19" s="74" t="s">
        <v>113</v>
      </c>
      <c r="G19" s="76"/>
      <c r="H19" s="75"/>
      <c r="I19" s="7"/>
      <c r="J19" s="1"/>
      <c r="K19" s="1"/>
      <c r="L19" s="1"/>
      <c r="M19" s="1"/>
      <c r="N19" s="1"/>
      <c r="O19" s="1"/>
      <c r="P19" s="1"/>
      <c r="Q19" s="1"/>
      <c r="R19" s="1"/>
    </row>
    <row r="20" spans="1:25" ht="36.75" customHeight="1">
      <c r="A20" s="361" t="s">
        <v>102</v>
      </c>
      <c r="B20" s="361"/>
      <c r="C20" s="361"/>
      <c r="D20" s="73" t="s">
        <v>203</v>
      </c>
      <c r="E20" s="79"/>
      <c r="F20" s="74" t="s">
        <v>105</v>
      </c>
      <c r="G20" s="76"/>
      <c r="H20" s="75"/>
      <c r="I20" s="7"/>
      <c r="J20" s="1"/>
      <c r="K20" s="1"/>
      <c r="L20" s="1"/>
      <c r="M20" s="1"/>
      <c r="N20" s="1"/>
      <c r="O20" s="1"/>
      <c r="P20" s="1"/>
      <c r="Q20" s="1"/>
      <c r="R20" s="1"/>
    </row>
    <row r="21" spans="1:25" ht="54" customHeight="1">
      <c r="A21" s="389" t="s">
        <v>103</v>
      </c>
      <c r="B21" s="389"/>
      <c r="C21" s="389"/>
      <c r="D21" s="300"/>
      <c r="E21" s="79"/>
      <c r="F21" s="78"/>
      <c r="G21" s="76"/>
      <c r="H21" s="75"/>
      <c r="I21" s="7"/>
      <c r="J21" s="1"/>
      <c r="K21" s="1"/>
      <c r="L21" s="1"/>
      <c r="M21" s="1"/>
      <c r="N21" s="1"/>
      <c r="O21" s="1"/>
      <c r="P21" s="1"/>
      <c r="Q21" s="1"/>
      <c r="R21" s="1"/>
    </row>
    <row r="22" spans="1:25" ht="4.5" customHeight="1">
      <c r="A22" s="1"/>
      <c r="B22" s="1"/>
      <c r="D22" s="1"/>
      <c r="E22" s="1"/>
      <c r="F22" s="1"/>
      <c r="G22" s="1"/>
      <c r="H22" s="1"/>
      <c r="I22" s="7"/>
      <c r="J22" s="1"/>
      <c r="K22" s="1"/>
      <c r="L22" s="1"/>
      <c r="M22" s="1"/>
      <c r="N22" s="1"/>
      <c r="O22" s="1"/>
      <c r="P22" s="1"/>
      <c r="Q22" s="1"/>
      <c r="R22" s="1"/>
    </row>
    <row r="23" spans="1:25" ht="18.75" customHeight="1">
      <c r="A23" s="10" t="s">
        <v>215</v>
      </c>
      <c r="B23" s="1"/>
      <c r="C23" s="1"/>
      <c r="D23" s="1"/>
      <c r="E23" s="1"/>
      <c r="F23" s="1"/>
      <c r="G23" s="1"/>
      <c r="H23" s="1"/>
      <c r="I23" s="7"/>
      <c r="J23" s="1"/>
      <c r="K23" s="1"/>
      <c r="L23" s="1"/>
      <c r="M23" s="1"/>
      <c r="N23" s="1"/>
      <c r="O23" s="1"/>
      <c r="P23" s="1"/>
      <c r="Q23" s="1"/>
      <c r="R23" s="1"/>
    </row>
    <row r="24" spans="1:25" ht="3.75" customHeight="1">
      <c r="A24" s="11"/>
      <c r="B24" s="1"/>
      <c r="C24" s="1"/>
      <c r="D24" s="1"/>
      <c r="G24" s="12"/>
      <c r="H24" s="12"/>
      <c r="I24" s="13"/>
    </row>
    <row r="25" spans="1:25" ht="118.5" customHeight="1">
      <c r="A25" s="127" t="s">
        <v>186</v>
      </c>
      <c r="B25" s="127" t="s">
        <v>109</v>
      </c>
      <c r="C25" s="127" t="s">
        <v>110</v>
      </c>
      <c r="D25" s="127" t="s">
        <v>223</v>
      </c>
      <c r="E25" s="14"/>
      <c r="F25" s="14"/>
      <c r="G25" s="1"/>
      <c r="H25" s="1"/>
      <c r="I25" s="1"/>
      <c r="J25" s="1"/>
      <c r="K25" s="1"/>
      <c r="L25" s="1"/>
      <c r="M25" s="1"/>
      <c r="N25" s="1"/>
      <c r="O25" s="1"/>
      <c r="P25" s="1"/>
      <c r="Q25" s="1"/>
      <c r="R25" s="1"/>
    </row>
    <row r="26" spans="1:25" ht="32.25" customHeight="1">
      <c r="A26" s="81">
        <f>D3</f>
        <v>0</v>
      </c>
      <c r="B26" s="320" t="s">
        <v>108</v>
      </c>
      <c r="C26" s="313" t="e">
        <f>D26/D$32</f>
        <v>#DIV/0!</v>
      </c>
      <c r="D26" s="83"/>
      <c r="E26" s="15"/>
      <c r="F26" s="15"/>
      <c r="G26" s="1"/>
      <c r="H26" s="1"/>
      <c r="I26" s="1"/>
      <c r="J26" s="1"/>
      <c r="K26" s="1"/>
      <c r="L26" s="1"/>
      <c r="M26" s="1"/>
      <c r="N26" s="1"/>
      <c r="O26" s="1"/>
      <c r="P26" s="1"/>
      <c r="Q26" s="1"/>
      <c r="R26" s="1"/>
    </row>
    <row r="27" spans="1:25" ht="65.25" customHeight="1">
      <c r="A27" s="311" t="s">
        <v>216</v>
      </c>
      <c r="B27" s="320" t="s">
        <v>107</v>
      </c>
      <c r="C27" s="313" t="e">
        <f>D27/D$32</f>
        <v>#DIV/0!</v>
      </c>
      <c r="D27" s="83"/>
      <c r="E27" s="131"/>
      <c r="F27" s="75"/>
      <c r="G27" s="76"/>
      <c r="H27" s="1"/>
      <c r="I27" s="1"/>
      <c r="J27" s="1"/>
      <c r="K27" s="1"/>
      <c r="L27" s="1"/>
      <c r="M27" s="1"/>
      <c r="N27" s="1"/>
      <c r="O27" s="1"/>
      <c r="P27" s="1"/>
      <c r="Q27" s="1"/>
      <c r="R27" s="1"/>
    </row>
    <row r="28" spans="1:25" ht="36.75" customHeight="1">
      <c r="A28" s="84" t="s">
        <v>106</v>
      </c>
      <c r="B28" s="82"/>
      <c r="C28" s="313" t="e">
        <f>D28/D$32</f>
        <v>#DIV/0!</v>
      </c>
      <c r="D28" s="83"/>
      <c r="E28" s="80" t="s">
        <v>107</v>
      </c>
      <c r="F28" s="75"/>
      <c r="G28" s="76"/>
      <c r="H28" s="1"/>
      <c r="I28" s="1"/>
      <c r="J28" s="1"/>
      <c r="K28" s="1"/>
      <c r="L28" s="1"/>
      <c r="M28" s="1"/>
      <c r="N28" s="1"/>
      <c r="O28" s="1"/>
      <c r="P28" s="1"/>
      <c r="Q28" s="1"/>
      <c r="R28" s="1"/>
    </row>
    <row r="29" spans="1:25" ht="40.5" customHeight="1">
      <c r="A29" s="84" t="s">
        <v>217</v>
      </c>
      <c r="B29" s="82"/>
      <c r="C29" s="313" t="e">
        <f>D29/D$32</f>
        <v>#DIV/0!</v>
      </c>
      <c r="D29" s="83"/>
      <c r="E29" s="80" t="s">
        <v>108</v>
      </c>
      <c r="F29" s="80"/>
      <c r="G29" s="76"/>
      <c r="H29" s="1"/>
      <c r="I29" s="1"/>
      <c r="J29" s="1"/>
      <c r="K29" s="1"/>
      <c r="L29" s="1"/>
      <c r="M29" s="1"/>
      <c r="N29" s="1"/>
      <c r="O29" s="1"/>
      <c r="P29" s="1"/>
      <c r="Q29" s="1"/>
      <c r="R29" s="1"/>
    </row>
    <row r="30" spans="1:25" ht="33.75" customHeight="1">
      <c r="A30" s="385" t="s">
        <v>111</v>
      </c>
      <c r="B30" s="385"/>
      <c r="C30" s="314" t="e">
        <f>D30/D32</f>
        <v>#DIV/0!</v>
      </c>
      <c r="D30" s="315">
        <f>SUMIF(B26:B29,"pubblico / public",D26:D29)</f>
        <v>0</v>
      </c>
      <c r="E30" s="132"/>
      <c r="F30" s="80"/>
      <c r="G30" s="76"/>
      <c r="H30" s="1"/>
      <c r="I30" s="1"/>
      <c r="J30" s="1"/>
      <c r="K30" s="1"/>
      <c r="L30" s="1"/>
      <c r="M30" s="1"/>
      <c r="N30" s="1"/>
      <c r="O30" s="1"/>
      <c r="P30" s="1"/>
      <c r="Q30" s="1"/>
      <c r="R30" s="1"/>
    </row>
    <row r="31" spans="1:25" ht="32.25" customHeight="1">
      <c r="A31" s="385" t="s">
        <v>112</v>
      </c>
      <c r="B31" s="385"/>
      <c r="C31" s="314" t="e">
        <f>D31/D32</f>
        <v>#DIV/0!</v>
      </c>
      <c r="D31" s="315">
        <f>SUMIF(B26:B29,"privato / private",D26:D29)</f>
        <v>0</v>
      </c>
      <c r="E31" s="132"/>
      <c r="F31" s="80"/>
      <c r="G31" s="76"/>
      <c r="H31" s="1"/>
      <c r="I31" s="1"/>
      <c r="J31" s="1"/>
      <c r="K31" s="1"/>
      <c r="L31" s="1"/>
      <c r="M31" s="1"/>
      <c r="N31" s="1"/>
      <c r="O31" s="1"/>
      <c r="P31" s="1"/>
      <c r="Q31" s="1"/>
      <c r="R31" s="1"/>
      <c r="S31" s="100" t="s">
        <v>159</v>
      </c>
      <c r="T31" s="100" t="s">
        <v>29</v>
      </c>
      <c r="U31" s="100" t="s">
        <v>132</v>
      </c>
      <c r="V31" s="100" t="s">
        <v>14</v>
      </c>
      <c r="W31" s="100" t="str">
        <f>Page_2!A35</f>
        <v>WP0</v>
      </c>
      <c r="X31" s="100" t="str">
        <f>Page_2!A51</f>
        <v>P0</v>
      </c>
      <c r="Y31" s="100" t="s">
        <v>157</v>
      </c>
    </row>
    <row r="32" spans="1:25" ht="20.25" customHeight="1">
      <c r="A32" s="122" t="s">
        <v>13</v>
      </c>
      <c r="B32" s="123"/>
      <c r="C32" s="124"/>
      <c r="D32" s="85">
        <f>D30+D31</f>
        <v>0</v>
      </c>
      <c r="E32" s="5"/>
      <c r="F32" s="5"/>
      <c r="G32" s="5"/>
      <c r="H32" s="5"/>
      <c r="I32" s="5"/>
      <c r="J32" s="5"/>
      <c r="K32" s="5"/>
      <c r="L32" s="5"/>
      <c r="M32" s="5"/>
      <c r="N32" s="5"/>
      <c r="O32" s="1"/>
      <c r="P32" s="1"/>
      <c r="Q32" s="1"/>
      <c r="R32" s="1"/>
      <c r="S32" s="100" t="s">
        <v>169</v>
      </c>
      <c r="T32" s="100" t="s">
        <v>30</v>
      </c>
      <c r="U32" s="100" t="s">
        <v>133</v>
      </c>
      <c r="V32" s="100" t="s">
        <v>18</v>
      </c>
      <c r="W32" s="100" t="str">
        <f>Page_2!A36</f>
        <v>WP1</v>
      </c>
      <c r="X32" s="100" t="str">
        <f>Page_2!A52</f>
        <v>P1</v>
      </c>
      <c r="Y32" s="100" t="s">
        <v>113</v>
      </c>
    </row>
    <row r="33" spans="1:260" ht="18.75" customHeight="1">
      <c r="A33" s="5"/>
      <c r="B33" s="5"/>
      <c r="C33" s="5"/>
      <c r="D33" s="5"/>
      <c r="E33" s="5"/>
      <c r="F33" s="5"/>
      <c r="G33" s="5"/>
      <c r="H33" s="5"/>
      <c r="I33" s="5"/>
      <c r="J33" s="5"/>
      <c r="K33" s="5"/>
      <c r="L33" s="5"/>
      <c r="M33" s="5"/>
      <c r="N33" s="5"/>
      <c r="O33" s="1"/>
      <c r="P33" s="1"/>
      <c r="Q33" s="1"/>
      <c r="R33" s="1"/>
      <c r="S33" s="100" t="s">
        <v>160</v>
      </c>
      <c r="T33" s="100" t="s">
        <v>127</v>
      </c>
      <c r="V33" s="100" t="s">
        <v>19</v>
      </c>
      <c r="W33" s="100" t="str">
        <f>Page_2!A37</f>
        <v>WP2</v>
      </c>
      <c r="X33" s="100" t="str">
        <f>Page_2!A53</f>
        <v>P2</v>
      </c>
    </row>
    <row r="34" spans="1:260" ht="16.5" customHeight="1">
      <c r="A34" s="301"/>
      <c r="B34" s="301"/>
      <c r="C34" s="301"/>
      <c r="D34" s="301"/>
      <c r="E34" s="17"/>
      <c r="F34" s="17"/>
      <c r="G34" s="17"/>
      <c r="H34" s="17"/>
      <c r="I34" s="17"/>
      <c r="J34" s="17"/>
      <c r="K34" s="17"/>
      <c r="L34" s="17"/>
      <c r="M34" s="17"/>
      <c r="N34" s="17"/>
      <c r="O34" s="1"/>
      <c r="P34" s="1"/>
      <c r="Q34" s="1"/>
      <c r="R34" s="1"/>
      <c r="S34" s="100" t="s">
        <v>158</v>
      </c>
      <c r="T34" s="100" t="s">
        <v>128</v>
      </c>
      <c r="U34" s="100"/>
      <c r="V34" s="100" t="s">
        <v>20</v>
      </c>
      <c r="W34" s="100" t="str">
        <f>Page_2!A38</f>
        <v>WP3</v>
      </c>
      <c r="X34" s="100" t="str">
        <f>Page_2!A54</f>
        <v>P3</v>
      </c>
    </row>
    <row r="35" spans="1:260" ht="18" customHeight="1">
      <c r="A35" s="95" t="s">
        <v>114</v>
      </c>
      <c r="B35" s="95"/>
      <c r="C35" s="95"/>
      <c r="D35" s="95"/>
      <c r="E35" s="95"/>
      <c r="F35" s="95"/>
      <c r="G35" s="95"/>
      <c r="H35" s="95"/>
      <c r="I35" s="95"/>
      <c r="J35" s="95"/>
      <c r="K35" s="95"/>
      <c r="L35" s="95"/>
      <c r="M35" s="95"/>
      <c r="N35" s="95"/>
      <c r="O35" s="1"/>
      <c r="P35" s="1"/>
      <c r="Q35" s="1"/>
      <c r="R35" s="1"/>
      <c r="S35" s="100" t="s">
        <v>161</v>
      </c>
      <c r="T35" s="100" t="s">
        <v>129</v>
      </c>
      <c r="U35" s="100"/>
      <c r="V35" s="100"/>
      <c r="W35" s="100" t="str">
        <f>Page_2!A39</f>
        <v>WP4</v>
      </c>
      <c r="X35" s="100" t="str">
        <f>Page_2!A55</f>
        <v>P4</v>
      </c>
    </row>
    <row r="36" spans="1:260" ht="7.5" customHeight="1">
      <c r="A36" s="390"/>
      <c r="B36" s="390"/>
      <c r="C36" s="390"/>
      <c r="D36" s="390"/>
      <c r="E36" s="390"/>
      <c r="F36" s="390"/>
      <c r="G36" s="390"/>
      <c r="H36" s="390"/>
      <c r="I36" s="390"/>
      <c r="J36" s="390"/>
      <c r="K36" s="390"/>
      <c r="L36" s="390"/>
      <c r="M36" s="390"/>
      <c r="N36" s="301"/>
      <c r="O36" s="1"/>
      <c r="P36" s="1"/>
      <c r="Q36" s="1"/>
      <c r="R36" s="1"/>
      <c r="S36" s="100" t="s">
        <v>162</v>
      </c>
      <c r="T36" s="100" t="s">
        <v>130</v>
      </c>
      <c r="U36" s="100"/>
      <c r="V36" s="101"/>
      <c r="W36" s="100" t="str">
        <f>Page_2!A40</f>
        <v>WP5</v>
      </c>
      <c r="X36" s="100" t="str">
        <f>Page_2!A56</f>
        <v>P5</v>
      </c>
    </row>
    <row r="37" spans="1:260" ht="16.5" customHeight="1">
      <c r="A37" s="95" t="s">
        <v>115</v>
      </c>
      <c r="B37" s="95"/>
      <c r="C37" s="95"/>
      <c r="D37" s="95"/>
      <c r="E37" s="52"/>
      <c r="F37" s="52"/>
      <c r="G37" s="95"/>
      <c r="H37" s="95"/>
      <c r="I37" s="95"/>
      <c r="J37" s="95"/>
      <c r="K37" s="95"/>
      <c r="L37" s="95"/>
      <c r="M37" s="95"/>
      <c r="N37" s="95"/>
      <c r="O37" s="1"/>
      <c r="P37" s="1"/>
      <c r="Q37" s="1"/>
      <c r="R37" s="1"/>
      <c r="S37" s="100" t="s">
        <v>170</v>
      </c>
      <c r="T37" s="100" t="s">
        <v>131</v>
      </c>
      <c r="U37" s="100"/>
      <c r="V37" s="101"/>
      <c r="W37" s="100" t="str">
        <f>Page_2!A41</f>
        <v>WP6</v>
      </c>
      <c r="X37" s="100" t="str">
        <f>Page_2!A57</f>
        <v>P6</v>
      </c>
    </row>
    <row r="38" spans="1:260" ht="7.5" customHeight="1">
      <c r="A38" s="120"/>
      <c r="B38" s="120"/>
      <c r="C38" s="120"/>
      <c r="D38" s="120"/>
      <c r="E38" s="288"/>
      <c r="F38" s="288"/>
      <c r="G38" s="120"/>
      <c r="H38" s="120"/>
      <c r="I38" s="120"/>
      <c r="J38" s="120"/>
      <c r="K38" s="120"/>
      <c r="L38" s="120"/>
      <c r="M38" s="120"/>
      <c r="N38" s="120"/>
      <c r="O38" s="1"/>
      <c r="P38" s="1"/>
      <c r="Q38" s="1"/>
      <c r="R38" s="1"/>
      <c r="S38" s="100" t="s">
        <v>163</v>
      </c>
      <c r="T38" s="100"/>
      <c r="U38" s="100"/>
      <c r="V38" s="101"/>
      <c r="W38" s="100"/>
      <c r="X38" s="100" t="str">
        <f>Page_2!A58</f>
        <v>P7</v>
      </c>
    </row>
    <row r="39" spans="1:260" ht="33.75" customHeight="1">
      <c r="A39" s="361" t="s">
        <v>102</v>
      </c>
      <c r="B39" s="361"/>
      <c r="C39" s="361"/>
      <c r="D39" s="73" t="s">
        <v>203</v>
      </c>
      <c r="E39" s="290" t="s">
        <v>104</v>
      </c>
      <c r="F39" s="289"/>
      <c r="G39" s="18"/>
      <c r="H39" s="18"/>
      <c r="I39" s="18"/>
      <c r="J39" s="18"/>
      <c r="K39" s="18"/>
      <c r="L39" s="18"/>
      <c r="M39" s="18"/>
      <c r="N39" s="18"/>
      <c r="O39" s="18"/>
      <c r="P39" s="18"/>
      <c r="Q39" s="18"/>
      <c r="R39" s="18"/>
      <c r="S39" s="100" t="s">
        <v>172</v>
      </c>
      <c r="T39" s="96"/>
      <c r="U39" s="96"/>
      <c r="V39" s="99"/>
      <c r="W39" s="96"/>
      <c r="X39" s="96"/>
    </row>
    <row r="40" spans="1:260" ht="72" customHeight="1">
      <c r="A40" s="389" t="s">
        <v>117</v>
      </c>
      <c r="B40" s="389"/>
      <c r="C40" s="389"/>
      <c r="D40" s="82" t="s">
        <v>113</v>
      </c>
      <c r="E40" s="290" t="s">
        <v>113</v>
      </c>
      <c r="F40" s="289"/>
      <c r="G40" s="18"/>
      <c r="H40" s="18"/>
      <c r="I40" s="18"/>
      <c r="J40" s="18"/>
      <c r="K40" s="18"/>
      <c r="L40" s="18"/>
      <c r="M40" s="18"/>
      <c r="N40" s="18"/>
      <c r="O40" s="18"/>
      <c r="P40" s="18"/>
      <c r="Q40" s="18"/>
      <c r="R40" s="18"/>
      <c r="S40" s="100" t="s">
        <v>164</v>
      </c>
      <c r="T40" s="27"/>
      <c r="V40" s="28"/>
      <c r="W40" s="27"/>
      <c r="X40" s="27"/>
    </row>
    <row r="41" spans="1:260" ht="7.5" customHeight="1">
      <c r="A41" s="5"/>
      <c r="B41" s="5"/>
      <c r="C41" s="5"/>
      <c r="D41" s="5"/>
      <c r="E41" s="5"/>
      <c r="F41" s="5"/>
      <c r="G41" s="5"/>
      <c r="H41" s="5"/>
      <c r="I41" s="5"/>
      <c r="J41" s="5"/>
      <c r="K41" s="5"/>
      <c r="L41" s="5"/>
      <c r="M41" s="5"/>
      <c r="N41" s="5"/>
      <c r="O41" s="1"/>
      <c r="P41" s="1"/>
      <c r="Q41" s="1"/>
      <c r="R41" s="1"/>
      <c r="S41" s="100" t="s">
        <v>165</v>
      </c>
      <c r="T41" s="27"/>
      <c r="X41" s="27"/>
    </row>
    <row r="42" spans="1:260" ht="17.25" customHeight="1">
      <c r="A42" s="10" t="s">
        <v>116</v>
      </c>
      <c r="B42" s="1"/>
      <c r="C42" s="1"/>
      <c r="D42" s="1"/>
      <c r="E42" s="1"/>
      <c r="F42" s="1"/>
      <c r="G42" s="1"/>
      <c r="H42" s="1"/>
      <c r="I42" s="7"/>
      <c r="J42" s="1"/>
      <c r="K42" s="1"/>
      <c r="L42" s="1"/>
      <c r="M42" s="1"/>
      <c r="N42" s="1"/>
      <c r="O42" s="1"/>
      <c r="P42" s="1"/>
      <c r="Q42" s="1"/>
      <c r="R42" s="1"/>
      <c r="S42" s="100" t="s">
        <v>166</v>
      </c>
      <c r="T42" s="27"/>
      <c r="V42" s="121"/>
      <c r="X42" s="27"/>
      <c r="Y42" s="121"/>
    </row>
    <row r="43" spans="1:260" ht="4.5" customHeight="1">
      <c r="A43" s="5"/>
      <c r="B43" s="5"/>
      <c r="C43" s="5"/>
      <c r="D43" s="5"/>
      <c r="E43" s="5"/>
      <c r="F43" s="5"/>
      <c r="G43" s="5"/>
      <c r="H43" s="5"/>
      <c r="I43" s="5"/>
      <c r="J43" s="5"/>
      <c r="K43" s="5"/>
      <c r="L43" s="5"/>
      <c r="M43" s="5"/>
      <c r="N43" s="5"/>
      <c r="O43" s="1"/>
      <c r="P43" s="1"/>
      <c r="Q43" s="1"/>
      <c r="R43" s="1"/>
      <c r="S43" s="100" t="s">
        <v>171</v>
      </c>
      <c r="T43" s="27"/>
      <c r="U43" s="27"/>
      <c r="V43" s="121"/>
      <c r="X43" s="27"/>
      <c r="Y43" s="121"/>
    </row>
    <row r="44" spans="1:260" ht="15" customHeight="1">
      <c r="A44" s="95" t="s">
        <v>118</v>
      </c>
      <c r="B44" s="21"/>
      <c r="C44" s="21"/>
      <c r="D44" s="21"/>
      <c r="E44" s="21"/>
      <c r="F44" s="21"/>
      <c r="G44" s="21"/>
      <c r="H44" s="21"/>
      <c r="I44" s="21"/>
      <c r="J44" s="21"/>
      <c r="K44" s="21"/>
      <c r="L44" s="21"/>
      <c r="M44" s="21"/>
      <c r="N44" s="21"/>
      <c r="O44" s="5"/>
      <c r="P44" s="5"/>
      <c r="Q44" s="5"/>
      <c r="R44" s="5"/>
      <c r="S44" s="100" t="s">
        <v>167</v>
      </c>
      <c r="T44" s="370"/>
      <c r="U44" s="370"/>
      <c r="V44" s="293"/>
      <c r="W44" s="12"/>
      <c r="X44" s="30"/>
      <c r="Y44" s="293"/>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row>
    <row r="45" spans="1:260" ht="6.75" customHeight="1">
      <c r="A45" s="23"/>
      <c r="B45" s="23"/>
      <c r="C45" s="23"/>
      <c r="D45" s="23"/>
      <c r="E45" s="23"/>
      <c r="F45" s="23"/>
      <c r="G45" s="23"/>
      <c r="H45" s="23"/>
      <c r="I45" s="23"/>
      <c r="J45" s="23"/>
      <c r="K45" s="23"/>
      <c r="L45" s="23"/>
      <c r="M45" s="23"/>
      <c r="N45" s="23"/>
      <c r="O45" s="23"/>
      <c r="P45" s="23"/>
      <c r="Q45" s="23"/>
      <c r="R45" s="23"/>
      <c r="S45" s="100" t="s">
        <v>168</v>
      </c>
      <c r="T45" s="370"/>
      <c r="U45" s="370"/>
      <c r="V45" s="293"/>
      <c r="X45" s="30"/>
      <c r="Y45" s="293"/>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row>
    <row r="46" spans="1:260" s="39" customFormat="1" ht="104.25" customHeight="1">
      <c r="A46" s="372" t="s">
        <v>214</v>
      </c>
      <c r="B46" s="372"/>
      <c r="C46" s="372"/>
      <c r="D46" s="372"/>
      <c r="E46" s="372"/>
      <c r="F46" s="372"/>
      <c r="G46" s="372"/>
      <c r="H46" s="372"/>
      <c r="I46" s="372"/>
      <c r="J46" s="372"/>
      <c r="K46" s="372"/>
      <c r="L46" s="372"/>
      <c r="M46" s="372"/>
      <c r="N46" s="372"/>
      <c r="O46" s="372"/>
      <c r="P46" s="106"/>
      <c r="Q46" s="298"/>
      <c r="R46" s="298"/>
      <c r="S46" s="100" t="s">
        <v>54</v>
      </c>
      <c r="T46" s="370"/>
      <c r="U46" s="370"/>
      <c r="V46" s="293"/>
      <c r="W46" s="2"/>
      <c r="X46" s="30"/>
      <c r="Y46" s="293"/>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IZ46" s="2"/>
    </row>
    <row r="47" spans="1:260" ht="23.25" customHeight="1">
      <c r="A47" s="361" t="s">
        <v>208</v>
      </c>
      <c r="B47" s="391" t="s">
        <v>28</v>
      </c>
      <c r="C47" s="391"/>
      <c r="D47" s="391"/>
      <c r="E47" s="391"/>
      <c r="F47" s="391"/>
      <c r="G47" s="392" t="s">
        <v>122</v>
      </c>
      <c r="H47" s="363" t="s">
        <v>125</v>
      </c>
      <c r="I47" s="363"/>
      <c r="J47" s="363"/>
      <c r="K47" s="363"/>
      <c r="L47" s="363"/>
      <c r="M47" s="363"/>
      <c r="N47" s="363"/>
      <c r="O47" s="363"/>
      <c r="P47" s="5"/>
      <c r="Q47" s="5"/>
      <c r="R47" s="5"/>
      <c r="S47" s="97"/>
      <c r="T47" s="97"/>
      <c r="U47" s="97"/>
      <c r="V47" s="384"/>
      <c r="W47" s="384"/>
      <c r="X47" s="384"/>
      <c r="Y47" s="384"/>
      <c r="Z47" s="360"/>
      <c r="AA47" s="360"/>
      <c r="AB47" s="360"/>
      <c r="AC47" s="360"/>
      <c r="AD47" s="360"/>
      <c r="AE47" s="360"/>
      <c r="AF47" s="360"/>
      <c r="AG47" s="360"/>
      <c r="AH47" s="360"/>
      <c r="AI47" s="360"/>
      <c r="AJ47" s="360"/>
      <c r="AK47" s="360"/>
      <c r="AL47" s="360"/>
      <c r="AM47" s="360"/>
      <c r="AN47" s="360"/>
      <c r="AO47" s="360"/>
      <c r="AP47" s="360"/>
      <c r="AQ47" s="360"/>
      <c r="AR47" s="360"/>
      <c r="AS47" s="360"/>
      <c r="AT47" s="360"/>
      <c r="AU47" s="360"/>
      <c r="AV47" s="360"/>
      <c r="AW47" s="360"/>
      <c r="AX47" s="360"/>
      <c r="AY47" s="360"/>
      <c r="AZ47" s="360"/>
      <c r="BA47" s="360"/>
      <c r="BB47" s="360"/>
      <c r="BC47" s="360"/>
      <c r="BD47" s="360"/>
      <c r="BE47" s="360"/>
      <c r="BF47" s="360"/>
    </row>
    <row r="48" spans="1:260" ht="76.5" customHeight="1">
      <c r="A48" s="361"/>
      <c r="B48" s="362" t="s">
        <v>119</v>
      </c>
      <c r="C48" s="362"/>
      <c r="D48" s="295" t="s">
        <v>120</v>
      </c>
      <c r="E48" s="362" t="s">
        <v>121</v>
      </c>
      <c r="F48" s="362"/>
      <c r="G48" s="392"/>
      <c r="H48" s="295" t="s">
        <v>156</v>
      </c>
      <c r="I48" s="302" t="s">
        <v>123</v>
      </c>
      <c r="J48" s="302" t="s">
        <v>124</v>
      </c>
      <c r="K48" s="302" t="s">
        <v>32</v>
      </c>
      <c r="L48" s="302" t="s">
        <v>134</v>
      </c>
      <c r="M48" s="302" t="s">
        <v>135</v>
      </c>
      <c r="N48" s="302" t="s">
        <v>136</v>
      </c>
      <c r="O48" s="294" t="s">
        <v>126</v>
      </c>
      <c r="P48" s="5"/>
      <c r="Q48" s="5"/>
      <c r="R48" s="5"/>
      <c r="S48" s="98"/>
      <c r="T48" s="98"/>
      <c r="U48" s="98"/>
      <c r="V48" s="299"/>
      <c r="W48" s="98"/>
      <c r="X48" s="98"/>
      <c r="AM48" s="25"/>
      <c r="AN48" s="25"/>
      <c r="AO48" s="25"/>
      <c r="AP48" s="293"/>
      <c r="AQ48" s="25"/>
      <c r="AR48" s="25"/>
      <c r="AS48" s="25"/>
      <c r="AT48" s="293"/>
      <c r="AU48" s="25"/>
      <c r="AV48" s="25"/>
      <c r="AW48" s="25"/>
      <c r="AX48" s="293"/>
      <c r="AY48" s="25"/>
      <c r="AZ48" s="25"/>
      <c r="BA48" s="25"/>
      <c r="BB48" s="293"/>
      <c r="BC48" s="25"/>
      <c r="BD48" s="25"/>
      <c r="BE48" s="25"/>
      <c r="BF48" s="360"/>
    </row>
    <row r="49" spans="1:58" ht="23.25" customHeight="1">
      <c r="A49" s="361"/>
      <c r="B49" s="383"/>
      <c r="C49" s="383"/>
      <c r="D49" s="304"/>
      <c r="E49" s="359"/>
      <c r="F49" s="359"/>
      <c r="G49" s="305"/>
      <c r="H49" s="305"/>
      <c r="I49" s="305"/>
      <c r="J49" s="305"/>
      <c r="K49" s="305"/>
      <c r="L49" s="305"/>
      <c r="M49" s="305"/>
      <c r="N49" s="321"/>
      <c r="O49" s="279">
        <f t="shared" ref="O49:O58" si="0">M49*N49</f>
        <v>0</v>
      </c>
      <c r="P49" s="5"/>
      <c r="Q49" s="5"/>
      <c r="R49" s="5"/>
      <c r="AM49" s="29"/>
      <c r="AN49" s="29"/>
      <c r="AO49" s="29"/>
      <c r="AP49" s="29"/>
      <c r="AQ49" s="29"/>
      <c r="AR49" s="29"/>
      <c r="AS49" s="29"/>
      <c r="AT49" s="29"/>
      <c r="AU49" s="29"/>
      <c r="AV49" s="29"/>
      <c r="AW49" s="29"/>
      <c r="AX49" s="29"/>
      <c r="AY49" s="29"/>
      <c r="AZ49" s="29"/>
      <c r="BA49" s="29"/>
      <c r="BB49" s="29"/>
      <c r="BC49" s="29"/>
      <c r="BD49" s="29"/>
      <c r="BE49" s="29"/>
      <c r="BF49" s="29"/>
    </row>
    <row r="50" spans="1:58" ht="23.25" customHeight="1">
      <c r="A50" s="361"/>
      <c r="B50" s="383"/>
      <c r="C50" s="383"/>
      <c r="D50" s="304"/>
      <c r="E50" s="359"/>
      <c r="F50" s="359"/>
      <c r="G50" s="305"/>
      <c r="H50" s="305"/>
      <c r="I50" s="305"/>
      <c r="J50" s="305"/>
      <c r="K50" s="305"/>
      <c r="L50" s="305"/>
      <c r="M50" s="305"/>
      <c r="N50" s="321"/>
      <c r="O50" s="279">
        <f t="shared" si="0"/>
        <v>0</v>
      </c>
      <c r="P50" s="5"/>
      <c r="Q50" s="5"/>
      <c r="R50" s="5"/>
      <c r="AM50" s="29"/>
      <c r="AN50" s="29"/>
      <c r="AO50" s="29"/>
      <c r="AP50" s="29"/>
      <c r="AQ50" s="29"/>
      <c r="AR50" s="29"/>
      <c r="AS50" s="29"/>
      <c r="AT50" s="29"/>
      <c r="AU50" s="29"/>
      <c r="AV50" s="29"/>
      <c r="AW50" s="29"/>
      <c r="AX50" s="29"/>
      <c r="AY50" s="29"/>
      <c r="AZ50" s="29"/>
      <c r="BA50" s="29"/>
      <c r="BB50" s="29"/>
      <c r="BC50" s="29"/>
      <c r="BD50" s="29"/>
      <c r="BE50" s="29"/>
      <c r="BF50" s="29"/>
    </row>
    <row r="51" spans="1:58" ht="23.25" customHeight="1">
      <c r="A51" s="361"/>
      <c r="B51" s="383"/>
      <c r="C51" s="383"/>
      <c r="D51" s="304"/>
      <c r="E51" s="359"/>
      <c r="F51" s="359"/>
      <c r="G51" s="305"/>
      <c r="H51" s="305"/>
      <c r="I51" s="305"/>
      <c r="J51" s="305"/>
      <c r="K51" s="305"/>
      <c r="L51" s="305"/>
      <c r="M51" s="305"/>
      <c r="N51" s="306"/>
      <c r="O51" s="279">
        <f t="shared" si="0"/>
        <v>0</v>
      </c>
      <c r="P51" s="5"/>
      <c r="Q51" s="5"/>
      <c r="R51" s="5"/>
      <c r="AM51" s="29"/>
      <c r="AN51" s="29"/>
      <c r="AO51" s="29"/>
      <c r="AP51" s="29"/>
      <c r="AQ51" s="29"/>
      <c r="AR51" s="29"/>
      <c r="AS51" s="29"/>
      <c r="AT51" s="29"/>
      <c r="AU51" s="29"/>
      <c r="AV51" s="29"/>
      <c r="AW51" s="29"/>
      <c r="AX51" s="29"/>
      <c r="AY51" s="29"/>
      <c r="AZ51" s="29"/>
      <c r="BA51" s="29"/>
      <c r="BB51" s="29"/>
      <c r="BC51" s="29"/>
      <c r="BD51" s="29"/>
      <c r="BE51" s="29"/>
      <c r="BF51" s="29"/>
    </row>
    <row r="52" spans="1:58" ht="23.25" customHeight="1">
      <c r="A52" s="361"/>
      <c r="B52" s="383"/>
      <c r="C52" s="383"/>
      <c r="D52" s="304"/>
      <c r="E52" s="359"/>
      <c r="F52" s="359"/>
      <c r="G52" s="305"/>
      <c r="H52" s="305"/>
      <c r="I52" s="305"/>
      <c r="J52" s="305"/>
      <c r="K52" s="305"/>
      <c r="L52" s="305"/>
      <c r="M52" s="305"/>
      <c r="N52" s="306"/>
      <c r="O52" s="279">
        <f t="shared" si="0"/>
        <v>0</v>
      </c>
      <c r="P52" s="5"/>
      <c r="Q52" s="5"/>
      <c r="R52" s="5"/>
      <c r="AM52" s="29"/>
      <c r="AN52" s="29"/>
      <c r="AO52" s="29"/>
      <c r="AP52" s="29"/>
      <c r="AQ52" s="29"/>
      <c r="AR52" s="29"/>
      <c r="AS52" s="29"/>
      <c r="AT52" s="29"/>
      <c r="AU52" s="29"/>
      <c r="AV52" s="29"/>
      <c r="AW52" s="29"/>
      <c r="AX52" s="29"/>
      <c r="AY52" s="29"/>
      <c r="AZ52" s="29"/>
      <c r="BA52" s="29"/>
      <c r="BB52" s="29"/>
      <c r="BC52" s="29"/>
      <c r="BD52" s="29"/>
      <c r="BE52" s="29"/>
      <c r="BF52" s="29"/>
    </row>
    <row r="53" spans="1:58" ht="23.25" customHeight="1">
      <c r="A53" s="361"/>
      <c r="B53" s="383"/>
      <c r="C53" s="383"/>
      <c r="D53" s="304"/>
      <c r="E53" s="359"/>
      <c r="F53" s="359"/>
      <c r="G53" s="305"/>
      <c r="H53" s="305"/>
      <c r="I53" s="305"/>
      <c r="J53" s="305"/>
      <c r="K53" s="305"/>
      <c r="L53" s="305"/>
      <c r="M53" s="305"/>
      <c r="N53" s="306"/>
      <c r="O53" s="279">
        <f t="shared" si="0"/>
        <v>0</v>
      </c>
      <c r="P53" s="5"/>
      <c r="Q53" s="5"/>
      <c r="R53" s="5"/>
      <c r="AM53" s="29"/>
      <c r="AN53" s="29"/>
      <c r="AO53" s="29"/>
      <c r="AP53" s="29"/>
      <c r="AQ53" s="29"/>
      <c r="AR53" s="29"/>
      <c r="AS53" s="29"/>
      <c r="AT53" s="29"/>
      <c r="AU53" s="29"/>
      <c r="AV53" s="29"/>
      <c r="AW53" s="29"/>
      <c r="AX53" s="29"/>
      <c r="AY53" s="29"/>
      <c r="AZ53" s="29"/>
      <c r="BA53" s="29"/>
      <c r="BB53" s="29"/>
      <c r="BC53" s="29"/>
      <c r="BD53" s="29"/>
      <c r="BE53" s="29"/>
      <c r="BF53" s="29"/>
    </row>
    <row r="54" spans="1:58" ht="23.25" customHeight="1">
      <c r="A54" s="361"/>
      <c r="B54" s="383"/>
      <c r="C54" s="383"/>
      <c r="D54" s="304"/>
      <c r="E54" s="359"/>
      <c r="F54" s="359"/>
      <c r="G54" s="305"/>
      <c r="H54" s="305"/>
      <c r="I54" s="305"/>
      <c r="J54" s="305"/>
      <c r="K54" s="305"/>
      <c r="L54" s="305"/>
      <c r="M54" s="305"/>
      <c r="N54" s="306"/>
      <c r="O54" s="279">
        <f t="shared" si="0"/>
        <v>0</v>
      </c>
      <c r="P54" s="5"/>
      <c r="Q54" s="5"/>
      <c r="R54" s="5"/>
      <c r="AM54" s="29"/>
      <c r="AN54" s="29"/>
      <c r="AO54" s="29"/>
      <c r="AP54" s="29"/>
      <c r="AQ54" s="29"/>
      <c r="AR54" s="29"/>
      <c r="AS54" s="29"/>
      <c r="AT54" s="29"/>
      <c r="AU54" s="29"/>
      <c r="AV54" s="29"/>
      <c r="AW54" s="29"/>
      <c r="AX54" s="29"/>
      <c r="AY54" s="29"/>
      <c r="AZ54" s="29"/>
      <c r="BA54" s="29"/>
      <c r="BB54" s="29"/>
      <c r="BC54" s="29"/>
      <c r="BD54" s="29"/>
      <c r="BE54" s="29"/>
      <c r="BF54" s="29"/>
    </row>
    <row r="55" spans="1:58" ht="23.25" customHeight="1">
      <c r="A55" s="361"/>
      <c r="B55" s="383"/>
      <c r="C55" s="383"/>
      <c r="D55" s="304"/>
      <c r="E55" s="359"/>
      <c r="F55" s="359"/>
      <c r="G55" s="305"/>
      <c r="H55" s="305"/>
      <c r="I55" s="305"/>
      <c r="J55" s="305"/>
      <c r="K55" s="305"/>
      <c r="L55" s="305"/>
      <c r="M55" s="305"/>
      <c r="N55" s="306"/>
      <c r="O55" s="279">
        <f t="shared" si="0"/>
        <v>0</v>
      </c>
      <c r="P55" s="5"/>
      <c r="Q55" s="5"/>
      <c r="R55" s="5"/>
      <c r="AM55" s="29"/>
      <c r="AN55" s="29"/>
      <c r="AO55" s="29"/>
      <c r="AP55" s="29"/>
      <c r="AQ55" s="29"/>
      <c r="AR55" s="29"/>
      <c r="AS55" s="29"/>
      <c r="AT55" s="29"/>
      <c r="AU55" s="29"/>
      <c r="AV55" s="29"/>
      <c r="AW55" s="29"/>
      <c r="AX55" s="29"/>
      <c r="AY55" s="29"/>
      <c r="AZ55" s="29"/>
      <c r="BA55" s="29"/>
      <c r="BB55" s="29"/>
      <c r="BC55" s="29"/>
      <c r="BD55" s="29"/>
      <c r="BE55" s="29"/>
      <c r="BF55" s="29"/>
    </row>
    <row r="56" spans="1:58" ht="23.25" customHeight="1">
      <c r="A56" s="361"/>
      <c r="B56" s="383"/>
      <c r="C56" s="383"/>
      <c r="D56" s="304"/>
      <c r="E56" s="359"/>
      <c r="F56" s="359"/>
      <c r="G56" s="305"/>
      <c r="H56" s="305"/>
      <c r="I56" s="305"/>
      <c r="J56" s="305"/>
      <c r="K56" s="305"/>
      <c r="L56" s="305"/>
      <c r="M56" s="305"/>
      <c r="N56" s="306"/>
      <c r="O56" s="279">
        <f t="shared" si="0"/>
        <v>0</v>
      </c>
      <c r="P56" s="5"/>
      <c r="Q56" s="5"/>
      <c r="R56" s="5"/>
      <c r="AM56" s="29"/>
      <c r="AN56" s="29"/>
      <c r="AO56" s="29"/>
      <c r="AP56" s="29"/>
      <c r="AQ56" s="29"/>
      <c r="AR56" s="29"/>
      <c r="AS56" s="29"/>
      <c r="AT56" s="29"/>
      <c r="AU56" s="29"/>
      <c r="AV56" s="29"/>
      <c r="AW56" s="29"/>
      <c r="AX56" s="29"/>
      <c r="AY56" s="29"/>
      <c r="AZ56" s="29"/>
      <c r="BA56" s="29"/>
      <c r="BB56" s="29"/>
      <c r="BC56" s="29"/>
      <c r="BD56" s="29"/>
      <c r="BE56" s="29"/>
      <c r="BF56" s="29"/>
    </row>
    <row r="57" spans="1:58" ht="23.25" customHeight="1">
      <c r="A57" s="361"/>
      <c r="B57" s="383"/>
      <c r="C57" s="383"/>
      <c r="D57" s="304"/>
      <c r="E57" s="359"/>
      <c r="F57" s="359"/>
      <c r="G57" s="305"/>
      <c r="H57" s="305"/>
      <c r="I57" s="305"/>
      <c r="J57" s="305"/>
      <c r="K57" s="305"/>
      <c r="L57" s="305"/>
      <c r="M57" s="305"/>
      <c r="N57" s="306"/>
      <c r="O57" s="279">
        <f t="shared" si="0"/>
        <v>0</v>
      </c>
      <c r="P57" s="5"/>
      <c r="Q57" s="5"/>
      <c r="R57" s="5"/>
      <c r="AM57" s="29"/>
      <c r="AN57" s="29"/>
      <c r="AO57" s="29"/>
      <c r="AP57" s="29"/>
      <c r="AQ57" s="29"/>
      <c r="AR57" s="29"/>
      <c r="AS57" s="29"/>
      <c r="AT57" s="29"/>
      <c r="AU57" s="29"/>
      <c r="AV57" s="29"/>
      <c r="AW57" s="29"/>
      <c r="AX57" s="29"/>
      <c r="AY57" s="29"/>
      <c r="AZ57" s="29"/>
      <c r="BA57" s="29"/>
      <c r="BB57" s="29"/>
      <c r="BC57" s="29"/>
      <c r="BD57" s="29"/>
      <c r="BE57" s="29"/>
      <c r="BF57" s="29"/>
    </row>
    <row r="58" spans="1:58" ht="23.25" customHeight="1">
      <c r="A58" s="361"/>
      <c r="B58" s="383"/>
      <c r="C58" s="383"/>
      <c r="D58" s="304"/>
      <c r="E58" s="359"/>
      <c r="F58" s="359"/>
      <c r="G58" s="305"/>
      <c r="H58" s="305"/>
      <c r="I58" s="305"/>
      <c r="J58" s="305"/>
      <c r="K58" s="305"/>
      <c r="L58" s="305"/>
      <c r="M58" s="305"/>
      <c r="N58" s="306"/>
      <c r="O58" s="279">
        <f t="shared" si="0"/>
        <v>0</v>
      </c>
      <c r="P58" s="5"/>
      <c r="Q58" s="5"/>
      <c r="R58" s="5"/>
      <c r="AM58" s="29"/>
      <c r="AN58" s="29"/>
      <c r="AO58" s="29"/>
      <c r="AP58" s="29"/>
      <c r="AQ58" s="29"/>
      <c r="AR58" s="29"/>
      <c r="AS58" s="29"/>
      <c r="AT58" s="29"/>
      <c r="AU58" s="29"/>
      <c r="AV58" s="29"/>
      <c r="AW58" s="29"/>
      <c r="AX58" s="29"/>
      <c r="AY58" s="29"/>
      <c r="AZ58" s="29"/>
      <c r="BA58" s="29"/>
      <c r="BB58" s="29"/>
      <c r="BC58" s="29"/>
      <c r="BD58" s="29"/>
      <c r="BE58" s="29"/>
      <c r="BF58" s="29"/>
    </row>
    <row r="59" spans="1:58" ht="21" customHeight="1">
      <c r="A59" s="280" t="s">
        <v>33</v>
      </c>
      <c r="B59" s="281"/>
      <c r="C59" s="281"/>
      <c r="D59" s="281"/>
      <c r="E59" s="281"/>
      <c r="F59" s="281"/>
      <c r="G59" s="281"/>
      <c r="H59" s="281"/>
      <c r="I59" s="281"/>
      <c r="J59" s="282"/>
      <c r="K59" s="282"/>
      <c r="L59" s="282"/>
      <c r="M59" s="282"/>
      <c r="N59" s="282"/>
      <c r="O59" s="303">
        <f>SUM(O49:O58)</f>
        <v>0</v>
      </c>
      <c r="P59" s="5"/>
      <c r="Q59" s="5"/>
      <c r="R59" s="5"/>
      <c r="AM59" s="29"/>
      <c r="AN59" s="29"/>
      <c r="AO59" s="29"/>
      <c r="AP59" s="29"/>
      <c r="AQ59" s="29"/>
      <c r="AR59" s="29"/>
      <c r="AS59" s="29"/>
      <c r="AT59" s="29"/>
      <c r="AU59" s="29"/>
      <c r="AV59" s="29"/>
      <c r="AW59" s="29"/>
      <c r="AX59" s="29"/>
      <c r="AY59" s="29"/>
      <c r="AZ59" s="29"/>
      <c r="BA59" s="29"/>
      <c r="BB59" s="29"/>
      <c r="BC59" s="29"/>
      <c r="BD59" s="29"/>
      <c r="BE59" s="29"/>
      <c r="BF59" s="29"/>
    </row>
    <row r="60" spans="1:58" ht="51.75" customHeight="1">
      <c r="A60" s="63"/>
      <c r="B60" s="294" t="str">
        <f>Page_2!A35</f>
        <v>WP0</v>
      </c>
      <c r="C60" s="294" t="str">
        <f>Page_2!A36</f>
        <v>WP1</v>
      </c>
      <c r="D60" s="294" t="str">
        <f>Page_2!A37</f>
        <v>WP2</v>
      </c>
      <c r="E60" s="294" t="str">
        <f>Page_2!A38</f>
        <v>WP3</v>
      </c>
      <c r="F60" s="294" t="str">
        <f>Page_2!A39</f>
        <v>WP4</v>
      </c>
      <c r="G60" s="294" t="str">
        <f>Page_2!A40</f>
        <v>WP5</v>
      </c>
      <c r="H60" s="294" t="str">
        <f>Page_2!A41</f>
        <v>WP6</v>
      </c>
      <c r="I60" s="294" t="s">
        <v>33</v>
      </c>
      <c r="J60" s="106"/>
      <c r="K60" s="106"/>
      <c r="L60" s="106"/>
      <c r="M60" s="106"/>
      <c r="N60" s="106"/>
      <c r="O60" s="326" t="e">
        <f>(O59-I71)/((I69-I71)+SUM(I133+I163+I192+I221))</f>
        <v>#DIV/0!</v>
      </c>
      <c r="P60" s="106"/>
      <c r="Q60" s="106"/>
      <c r="R60" s="106"/>
      <c r="Z60" s="293"/>
      <c r="AA60" s="293"/>
      <c r="AB60" s="293"/>
      <c r="AC60" s="293"/>
      <c r="AD60" s="293"/>
      <c r="AE60" s="293"/>
      <c r="AF60" s="293"/>
      <c r="AG60" s="293"/>
      <c r="AH60" s="293"/>
      <c r="AI60" s="29"/>
      <c r="AJ60" s="29"/>
      <c r="AK60" s="29"/>
      <c r="AL60" s="29"/>
      <c r="AM60" s="29"/>
      <c r="AN60" s="29"/>
      <c r="AO60" s="29"/>
      <c r="AP60" s="29"/>
      <c r="AQ60" s="29"/>
      <c r="AR60" s="29"/>
      <c r="AS60" s="293"/>
      <c r="AT60" s="293"/>
      <c r="AU60" s="293"/>
      <c r="AV60" s="293"/>
      <c r="AW60" s="293"/>
      <c r="AX60" s="293"/>
      <c r="AY60" s="293"/>
      <c r="AZ60" s="293"/>
      <c r="BA60" s="293"/>
      <c r="BB60" s="293"/>
      <c r="BC60" s="293"/>
      <c r="BD60" s="293"/>
      <c r="BE60" s="293"/>
      <c r="BF60" s="293"/>
    </row>
    <row r="61" spans="1:58" ht="13.5" customHeight="1">
      <c r="A61" s="294" t="str">
        <f t="shared" ref="A61:A68" si="1">X31</f>
        <v>P0</v>
      </c>
      <c r="B61" s="64">
        <f>SUMPRODUCT(($J$49:$J$58="P0")*($I$49:$I$58&lt;&gt;"")*($I$49:$I$58="WP0")*($O$49:$O$58))</f>
        <v>0</v>
      </c>
      <c r="C61" s="93"/>
      <c r="D61" s="93"/>
      <c r="E61" s="93"/>
      <c r="F61" s="93"/>
      <c r="G61" s="93"/>
      <c r="H61" s="93"/>
      <c r="I61" s="64">
        <f>SUM(B61:H61)</f>
        <v>0</v>
      </c>
      <c r="J61" s="106"/>
      <c r="K61" s="106"/>
      <c r="L61" s="106"/>
      <c r="M61" s="106"/>
      <c r="N61" s="106"/>
      <c r="O61" s="106"/>
      <c r="P61" s="106"/>
      <c r="Q61" s="106"/>
      <c r="R61" s="106"/>
      <c r="Z61" s="293"/>
      <c r="AA61" s="293"/>
      <c r="AB61" s="293"/>
      <c r="AC61" s="293"/>
      <c r="AD61" s="293"/>
      <c r="AE61" s="293"/>
      <c r="AF61" s="293"/>
      <c r="AG61" s="293"/>
      <c r="AH61" s="293"/>
      <c r="AI61" s="29"/>
      <c r="AJ61" s="29"/>
      <c r="AK61" s="29"/>
      <c r="AL61" s="29"/>
      <c r="AM61" s="29"/>
      <c r="AN61" s="29"/>
      <c r="AO61" s="29"/>
      <c r="AP61" s="29"/>
      <c r="AQ61" s="29"/>
      <c r="AR61" s="29"/>
      <c r="AS61" s="293"/>
      <c r="AT61" s="293"/>
      <c r="AU61" s="293"/>
      <c r="AV61" s="293"/>
      <c r="AW61" s="293"/>
      <c r="AX61" s="293"/>
      <c r="AY61" s="293"/>
      <c r="AZ61" s="293"/>
      <c r="BA61" s="293"/>
      <c r="BB61" s="293"/>
      <c r="BC61" s="293"/>
      <c r="BD61" s="293"/>
      <c r="BE61" s="293"/>
      <c r="BF61" s="293"/>
    </row>
    <row r="62" spans="1:58" ht="13.5" customHeight="1">
      <c r="A62" s="294" t="str">
        <f t="shared" si="1"/>
        <v>P1</v>
      </c>
      <c r="B62" s="93"/>
      <c r="C62" s="64">
        <f>SUMPRODUCT(($J$49:$J$58="P1")*($I$49:$I$58&lt;&gt;"")*($I$49:$I$58="WP1")*($O$49:$O$58))</f>
        <v>0</v>
      </c>
      <c r="D62" s="64">
        <f>SUMPRODUCT(($J$49:$J$58="P1")*($I$49:$I$58&lt;&gt;"")*($I$49:$I$58="WP2")*($O$49:$O$58))</f>
        <v>0</v>
      </c>
      <c r="E62" s="64">
        <f>SUMPRODUCT(($J$49:$J$58="P1")*($I$49:$I$58&lt;&gt;"")*($I$49:$I$58="WP3")*($O$49:$O$58))</f>
        <v>0</v>
      </c>
      <c r="F62" s="64">
        <f>SUMPRODUCT(($J$49:$J$58="P1")*($I$49:$I$58&lt;&gt;"")*($I$49:$I$58="WP4")*($O$49:$O$58))</f>
        <v>0</v>
      </c>
      <c r="G62" s="64">
        <f>SUMPRODUCT(($J$49:$J$58="P1")*($I$49:$I$58&lt;&gt;"")*($I$49:$I$58="WP5")*($O$49:$O$58))</f>
        <v>0</v>
      </c>
      <c r="H62" s="64">
        <f>SUMPRODUCT(($J$49:$J$58="P1")*($I$49:$I$58&lt;&gt;"")*($I$49:$I$58="WP6")*($O$49:$O$58))</f>
        <v>0</v>
      </c>
      <c r="I62" s="64">
        <f t="shared" ref="I62:I68" si="2">SUM(B62:H62)</f>
        <v>0</v>
      </c>
      <c r="J62" s="106"/>
      <c r="K62" s="106"/>
      <c r="L62" s="106"/>
      <c r="M62" s="106"/>
      <c r="N62" s="106"/>
      <c r="O62" s="106"/>
      <c r="P62" s="106"/>
      <c r="Q62" s="106"/>
      <c r="R62" s="106"/>
      <c r="Z62" s="293"/>
      <c r="AA62" s="293"/>
      <c r="AB62" s="293"/>
      <c r="AC62" s="293"/>
      <c r="AD62" s="293"/>
      <c r="AE62" s="293"/>
      <c r="AF62" s="293"/>
      <c r="AG62" s="293"/>
      <c r="AH62" s="293"/>
      <c r="AI62" s="29"/>
      <c r="AJ62" s="29"/>
      <c r="AK62" s="29"/>
      <c r="AL62" s="29"/>
      <c r="AM62" s="29"/>
      <c r="AN62" s="29"/>
      <c r="AO62" s="29"/>
      <c r="AP62" s="29"/>
      <c r="AQ62" s="29"/>
      <c r="AR62" s="29"/>
      <c r="AS62" s="293"/>
      <c r="AT62" s="293"/>
      <c r="AU62" s="293"/>
      <c r="AV62" s="293"/>
      <c r="AW62" s="293"/>
      <c r="AX62" s="293"/>
      <c r="AY62" s="293"/>
      <c r="AZ62" s="293"/>
      <c r="BA62" s="293"/>
      <c r="BB62" s="293"/>
      <c r="BC62" s="293"/>
      <c r="BD62" s="293"/>
      <c r="BE62" s="293"/>
      <c r="BF62" s="293"/>
    </row>
    <row r="63" spans="1:58" ht="13.5" customHeight="1">
      <c r="A63" s="294" t="str">
        <f t="shared" si="1"/>
        <v>P2</v>
      </c>
      <c r="B63" s="93"/>
      <c r="C63" s="64">
        <f>SUMPRODUCT(($J$49:$J$58="P2")*($I$49:$I$58&lt;&gt;"")*($I$49:$I$58="WP1")*($O$49:$O$58))</f>
        <v>0</v>
      </c>
      <c r="D63" s="64">
        <f>SUMPRODUCT(($J$49:$J$58="P2")*($I$49:$I$58&lt;&gt;"")*($I$49:$I$58="WP2")*($O$49:$O$58))</f>
        <v>0</v>
      </c>
      <c r="E63" s="64">
        <f>SUMPRODUCT(($J$49:$J$58="P2")*($I$49:$I$58&lt;&gt;"")*($I$49:$I$58="WP3")*($O$49:$O$58))</f>
        <v>0</v>
      </c>
      <c r="F63" s="64">
        <f>SUMPRODUCT(($J$49:$J$58="P2")*($I$49:$I$58&lt;&gt;"")*($I$49:$I$58="WP4")*($O$49:$O$58))</f>
        <v>0</v>
      </c>
      <c r="G63" s="64">
        <f>SUMPRODUCT(($J$49:$J$58="P2")*($I$49:$I$58&lt;&gt;"")*($I$49:$I$58="WP5")*($O$49:$O$58))</f>
        <v>0</v>
      </c>
      <c r="H63" s="64">
        <f>SUMPRODUCT(($J$49:$J$58="P2")*($I$49:$I$58&lt;&gt;"")*($I$49:$I$58="WP6")*($O$49:$O$58))</f>
        <v>0</v>
      </c>
      <c r="I63" s="64">
        <f t="shared" si="2"/>
        <v>0</v>
      </c>
      <c r="J63" s="106"/>
      <c r="K63" s="358" t="e">
        <f>IF(O60&lt;=40%,"OK","ERRORE - tale voce di spesa non può superare il 40% dei costi diretti del progetto! - ERROR - this budget line cannot exceed the cealing of 40% of the project real costs!")</f>
        <v>#DIV/0!</v>
      </c>
      <c r="L63" s="358"/>
      <c r="M63" s="106"/>
      <c r="N63" s="358" t="str">
        <f>IF(I69=O59,"OK","ERRORE - Seleziona una delle opzioni WP e/o Periodo per ogni voce di spesa / ERROR -  Select one of the option WP and/or Period per each single budget line!")</f>
        <v>OK</v>
      </c>
      <c r="O63" s="358"/>
      <c r="P63" s="106"/>
      <c r="Q63" s="106"/>
      <c r="R63" s="106"/>
      <c r="Z63" s="293"/>
      <c r="AA63" s="293"/>
      <c r="AB63" s="293"/>
      <c r="AC63" s="293"/>
      <c r="AD63" s="293"/>
      <c r="AE63" s="293"/>
      <c r="AF63" s="293"/>
      <c r="AG63" s="293"/>
      <c r="AH63" s="293"/>
      <c r="AI63" s="29"/>
      <c r="AJ63" s="29"/>
      <c r="AK63" s="29"/>
      <c r="AL63" s="29"/>
      <c r="AM63" s="29"/>
      <c r="AN63" s="29"/>
      <c r="AO63" s="29"/>
      <c r="AP63" s="29"/>
      <c r="AQ63" s="29"/>
      <c r="AR63" s="29"/>
      <c r="AS63" s="293"/>
      <c r="AT63" s="293"/>
      <c r="AU63" s="293"/>
      <c r="AV63" s="293"/>
      <c r="AW63" s="293"/>
      <c r="AX63" s="293"/>
      <c r="AY63" s="293"/>
      <c r="AZ63" s="293"/>
      <c r="BA63" s="293"/>
      <c r="BB63" s="293"/>
      <c r="BC63" s="293"/>
      <c r="BD63" s="293"/>
      <c r="BE63" s="293"/>
      <c r="BF63" s="293"/>
    </row>
    <row r="64" spans="1:58" ht="13.5" customHeight="1">
      <c r="A64" s="294" t="str">
        <f t="shared" si="1"/>
        <v>P3</v>
      </c>
      <c r="B64" s="93"/>
      <c r="C64" s="64">
        <f>SUMPRODUCT(($J$49:$J$58="P3")*($I$49:$I$58&lt;&gt;"")*($I$49:$I$58="WP1")*($O$49:$O$58))</f>
        <v>0</v>
      </c>
      <c r="D64" s="64">
        <f>SUMPRODUCT(($J$49:$J$58="P3")*($I$49:$I$58&lt;&gt;"")*($I$49:$I$58="WP2")*($O$49:$O$58))</f>
        <v>0</v>
      </c>
      <c r="E64" s="64">
        <f>SUMPRODUCT(($J$49:$J$58="P3")*($I$49:$I$58&lt;&gt;"")*($I$49:$I$58="WP3")*($O$49:$O$58))</f>
        <v>0</v>
      </c>
      <c r="F64" s="64">
        <f>SUMPRODUCT(($J$49:$J$58="P3")*($I$49:$I$58&lt;&gt;"")*($I$49:$I$58="WP4")*($O$49:$O$58))</f>
        <v>0</v>
      </c>
      <c r="G64" s="64">
        <f>SUMPRODUCT(($J$49:$J$58="P3")*($I$49:$I$58&lt;&gt;"")*($I$49:$I$58="WP5")*($O$49:$O$58))</f>
        <v>0</v>
      </c>
      <c r="H64" s="64">
        <f>SUMPRODUCT(($J$49:$J$58="P3")*($I$49:$I$58&lt;&gt;"")*($I$49:$I$58="WP6")*($O$49:$O$58))</f>
        <v>0</v>
      </c>
      <c r="I64" s="64">
        <f t="shared" si="2"/>
        <v>0</v>
      </c>
      <c r="J64" s="106"/>
      <c r="K64" s="358"/>
      <c r="L64" s="358"/>
      <c r="M64" s="106"/>
      <c r="N64" s="358"/>
      <c r="O64" s="358"/>
      <c r="P64" s="106"/>
      <c r="Q64" s="106"/>
      <c r="R64" s="106"/>
      <c r="Z64" s="293"/>
      <c r="AA64" s="293"/>
      <c r="AB64" s="293"/>
      <c r="AC64" s="293"/>
      <c r="AD64" s="293"/>
      <c r="AE64" s="293"/>
      <c r="AF64" s="293"/>
      <c r="AG64" s="293"/>
      <c r="AH64" s="293"/>
      <c r="AI64" s="29"/>
      <c r="AJ64" s="29"/>
      <c r="AK64" s="29"/>
      <c r="AL64" s="29"/>
      <c r="AM64" s="29"/>
      <c r="AN64" s="29"/>
      <c r="AO64" s="29"/>
      <c r="AP64" s="29"/>
      <c r="AQ64" s="29"/>
      <c r="AR64" s="29"/>
      <c r="AS64" s="293"/>
      <c r="AT64" s="293"/>
      <c r="AU64" s="293"/>
      <c r="AV64" s="293"/>
      <c r="AW64" s="293"/>
      <c r="AX64" s="293"/>
      <c r="AY64" s="293"/>
      <c r="AZ64" s="293"/>
      <c r="BA64" s="293"/>
      <c r="BB64" s="293"/>
      <c r="BC64" s="293"/>
      <c r="BD64" s="293"/>
      <c r="BE64" s="293"/>
      <c r="BF64" s="293"/>
    </row>
    <row r="65" spans="1:260" ht="13.5" customHeight="1">
      <c r="A65" s="294" t="str">
        <f t="shared" si="1"/>
        <v>P4</v>
      </c>
      <c r="B65" s="93"/>
      <c r="C65" s="64">
        <f>SUMPRODUCT(($J$49:$J$58="P4")*($I$49:$I$58&lt;&gt;"")*($I$49:$I$58="WP1")*($O$49:$O$58))</f>
        <v>0</v>
      </c>
      <c r="D65" s="64">
        <f>SUMPRODUCT(($J$49:$J$58="P4")*($I$49:$I$58&lt;&gt;"")*($I$49:$I$58="WP2")*($O$49:$O$58))</f>
        <v>0</v>
      </c>
      <c r="E65" s="64">
        <f>SUMPRODUCT(($J$49:$J$58="P4")*($I$49:$I$58&lt;&gt;"")*($I$49:$I$58="WP3")*($O$49:$O$58))</f>
        <v>0</v>
      </c>
      <c r="F65" s="64">
        <f>SUMPRODUCT(($J$49:$J$58="P4")*($I$49:$I$58&lt;&gt;"")*($I$49:$I$58="WP4")*($O$49:$O$58))</f>
        <v>0</v>
      </c>
      <c r="G65" s="64">
        <f>SUMPRODUCT(($J$49:$J$58="P4")*($I$49:$I$58&lt;&gt;"")*($I$49:$I$58="WP5")*($O$49:$O$58))</f>
        <v>0</v>
      </c>
      <c r="H65" s="64">
        <f>SUMPRODUCT(($J$49:$J$58="P4")*($I$49:$I$58&lt;&gt;"")*($I$49:$I$58="WP6")*($O$49:$O$58))</f>
        <v>0</v>
      </c>
      <c r="I65" s="64">
        <f t="shared" si="2"/>
        <v>0</v>
      </c>
      <c r="J65" s="106"/>
      <c r="K65" s="358"/>
      <c r="L65" s="358"/>
      <c r="M65" s="106"/>
      <c r="N65" s="358"/>
      <c r="O65" s="358"/>
      <c r="P65" s="106"/>
      <c r="Q65" s="106"/>
      <c r="R65" s="106"/>
      <c r="T65" s="370"/>
      <c r="U65" s="370"/>
      <c r="V65" s="293"/>
      <c r="X65" s="30"/>
      <c r="Y65" s="293"/>
      <c r="AB65" s="293"/>
      <c r="AC65" s="293"/>
      <c r="AD65" s="293"/>
      <c r="AE65" s="293"/>
      <c r="AF65" s="293"/>
      <c r="AG65" s="293"/>
      <c r="AH65" s="293"/>
      <c r="AI65" s="29"/>
      <c r="AJ65" s="29"/>
      <c r="AK65" s="29"/>
      <c r="AL65" s="29"/>
      <c r="AM65" s="29"/>
      <c r="AN65" s="29"/>
      <c r="AO65" s="29"/>
      <c r="AP65" s="29"/>
      <c r="AQ65" s="29"/>
      <c r="AR65" s="29"/>
      <c r="AS65" s="293"/>
      <c r="AT65" s="293"/>
      <c r="AU65" s="293"/>
      <c r="AV65" s="293"/>
      <c r="AW65" s="293"/>
      <c r="AX65" s="293"/>
      <c r="AY65" s="293"/>
      <c r="AZ65" s="293"/>
      <c r="BA65" s="293"/>
      <c r="BB65" s="293"/>
      <c r="BC65" s="293"/>
      <c r="BD65" s="293"/>
      <c r="BE65" s="293"/>
      <c r="BF65" s="293"/>
    </row>
    <row r="66" spans="1:260" ht="13.5" customHeight="1">
      <c r="A66" s="294" t="str">
        <f t="shared" si="1"/>
        <v>P5</v>
      </c>
      <c r="B66" s="93"/>
      <c r="C66" s="64">
        <f>SUMPRODUCT(($J$49:$J$58="P5")*($I$49:$I$58&lt;&gt;"")*($I$49:$I$58="WP1")*($O$49:$O$58))</f>
        <v>0</v>
      </c>
      <c r="D66" s="64">
        <f>SUMPRODUCT(($J$49:$J$58="P5")*($I$49:$I$58&lt;&gt;"")*($I$49:$I$58="WP2")*($O$49:$O$58))</f>
        <v>0</v>
      </c>
      <c r="E66" s="64">
        <f>SUMPRODUCT(($J$49:$J$58="P5")*($I$49:$I$58&lt;&gt;"")*($I$49:$I$58="WP3")*($O$49:$O$58))</f>
        <v>0</v>
      </c>
      <c r="F66" s="64">
        <f>SUMPRODUCT(($J$49:$J$58="P5")*($I$49:$I$58&lt;&gt;"")*($I$49:$I$58="WP4")*($O$49:$O$58))</f>
        <v>0</v>
      </c>
      <c r="G66" s="64">
        <f>SUMPRODUCT(($J$49:$J$58="P5")*($I$49:$I$58&lt;&gt;"")*($I$49:$I$58="WP5")*($O$49:$O$58))</f>
        <v>0</v>
      </c>
      <c r="H66" s="64">
        <f>SUMPRODUCT(($J$49:$J$58="P5")*($I$49:$I$58&lt;&gt;"")*($I$49:$I$58="WP6")*($O$49:$O$58))</f>
        <v>0</v>
      </c>
      <c r="I66" s="64">
        <f t="shared" si="2"/>
        <v>0</v>
      </c>
      <c r="J66" s="106"/>
      <c r="K66" s="358"/>
      <c r="L66" s="358"/>
      <c r="M66" s="106"/>
      <c r="N66" s="358"/>
      <c r="O66" s="358"/>
      <c r="P66" s="106"/>
      <c r="Q66" s="106"/>
      <c r="R66" s="106"/>
      <c r="T66" s="370"/>
      <c r="U66" s="370"/>
      <c r="V66" s="293"/>
      <c r="X66" s="30"/>
      <c r="Y66" s="293"/>
      <c r="AB66" s="293"/>
      <c r="AC66" s="293"/>
      <c r="AD66" s="293"/>
      <c r="AE66" s="293"/>
      <c r="AF66" s="293"/>
      <c r="AG66" s="293"/>
      <c r="AH66" s="293"/>
      <c r="AI66" s="29"/>
      <c r="AJ66" s="29"/>
      <c r="AK66" s="29"/>
      <c r="AL66" s="29"/>
      <c r="AM66" s="29"/>
      <c r="AN66" s="29"/>
      <c r="AO66" s="29"/>
      <c r="AP66" s="29"/>
      <c r="AQ66" s="29"/>
      <c r="AR66" s="29"/>
      <c r="AS66" s="293"/>
      <c r="AT66" s="293"/>
      <c r="AU66" s="293"/>
      <c r="AV66" s="293"/>
      <c r="AW66" s="293"/>
      <c r="AX66" s="293"/>
      <c r="AY66" s="293"/>
      <c r="AZ66" s="293"/>
      <c r="BA66" s="293"/>
      <c r="BB66" s="293"/>
      <c r="BC66" s="293"/>
      <c r="BD66" s="293"/>
      <c r="BE66" s="293"/>
      <c r="BF66" s="293"/>
    </row>
    <row r="67" spans="1:260" ht="13.5" customHeight="1">
      <c r="A67" s="294" t="str">
        <f t="shared" si="1"/>
        <v>P6</v>
      </c>
      <c r="B67" s="93"/>
      <c r="C67" s="64">
        <f>SUMPRODUCT(($J$49:$J$58="P6")*($I$49:$I$58&lt;&gt;"")*($I$49:$I$58="WP1")*($O$49:$O$58))</f>
        <v>0</v>
      </c>
      <c r="D67" s="64">
        <f>SUMPRODUCT(($J$49:$J$58="P6")*($I$49:$I$58&lt;&gt;"")*($I$49:$I$58="WP2")*($O$49:$O$58))</f>
        <v>0</v>
      </c>
      <c r="E67" s="64">
        <f>SUMPRODUCT(($J$49:$J$58="P6")*($I$49:$I$58&lt;&gt;"")*($I$49:$I$58="WP3")*($O$49:$O$58))</f>
        <v>0</v>
      </c>
      <c r="F67" s="64">
        <f>SUMPRODUCT(($J$49:$J$58="P6")*($I$49:$I$58&lt;&gt;"")*($I$49:$I$58="WP4")*($O$49:$O$58))</f>
        <v>0</v>
      </c>
      <c r="G67" s="64">
        <f>SUMPRODUCT(($J$49:$J$58="P6")*($I$49:$I$58&lt;&gt;"")*($I$49:$I$58="WP5")*($O$49:$O$58))</f>
        <v>0</v>
      </c>
      <c r="H67" s="64">
        <f>SUMPRODUCT(($J$49:$J$58="P6")*($I$49:$I$58&lt;&gt;"")*($I$49:$I$58="WP6")*($O$49:$O$58))</f>
        <v>0</v>
      </c>
      <c r="I67" s="64">
        <f t="shared" si="2"/>
        <v>0</v>
      </c>
      <c r="J67" s="106"/>
      <c r="K67" s="358"/>
      <c r="L67" s="358"/>
      <c r="M67" s="106"/>
      <c r="N67" s="358"/>
      <c r="O67" s="358"/>
      <c r="P67" s="106"/>
      <c r="Q67" s="106"/>
      <c r="R67" s="106"/>
      <c r="S67" s="27"/>
      <c r="T67" s="370"/>
      <c r="U67" s="370"/>
      <c r="V67" s="293"/>
      <c r="X67" s="30"/>
      <c r="Y67" s="293"/>
      <c r="AB67" s="293"/>
      <c r="AC67" s="293"/>
      <c r="AD67" s="293"/>
      <c r="AE67" s="293"/>
      <c r="AF67" s="293"/>
      <c r="AG67" s="293"/>
      <c r="AH67" s="293"/>
      <c r="AI67" s="29"/>
      <c r="AJ67" s="29"/>
      <c r="AK67" s="29"/>
      <c r="AL67" s="29"/>
      <c r="AM67" s="29"/>
      <c r="AN67" s="29"/>
      <c r="AO67" s="29"/>
      <c r="AP67" s="29"/>
      <c r="AQ67" s="29"/>
      <c r="AR67" s="29"/>
      <c r="AS67" s="293"/>
      <c r="AT67" s="293"/>
      <c r="AU67" s="293"/>
      <c r="AV67" s="293"/>
      <c r="AW67" s="293"/>
      <c r="AX67" s="293"/>
      <c r="AY67" s="293"/>
      <c r="AZ67" s="293"/>
      <c r="BA67" s="293"/>
      <c r="BB67" s="293"/>
      <c r="BC67" s="293"/>
      <c r="BD67" s="293"/>
      <c r="BE67" s="293"/>
      <c r="BF67" s="293"/>
    </row>
    <row r="68" spans="1:260" ht="13.5" customHeight="1">
      <c r="A68" s="294" t="str">
        <f t="shared" si="1"/>
        <v>P7</v>
      </c>
      <c r="B68" s="93"/>
      <c r="C68" s="64">
        <f>SUMPRODUCT(($J$49:$J$58="P7")*($I$49:$I$58&lt;&gt;"")*($I$49:$I$58="WP1")*($O$49:$O$58))</f>
        <v>0</v>
      </c>
      <c r="D68" s="64">
        <f>SUMPRODUCT(($J$49:$J$58="P7")*($I$49:$I$58&lt;&gt;"")*($I$49:$I$58="WP2")*($O$49:$O$58))</f>
        <v>0</v>
      </c>
      <c r="E68" s="64">
        <f>SUMPRODUCT(($J$49:$J$58="P7")*($I$49:$I$58&lt;&gt;"")*($I$49:$I$58="WP3")*($O$49:$O$58))</f>
        <v>0</v>
      </c>
      <c r="F68" s="64">
        <f>SUMPRODUCT(($J$49:$J$58="P7")*($I$49:$I$58&lt;&gt;"")*($I$49:$I$58="WP4")*($O$49:$O$58))</f>
        <v>0</v>
      </c>
      <c r="G68" s="64">
        <f>SUMPRODUCT(($J$49:$J$58="P7")*($I$49:$I$58&lt;&gt;"")*($I$49:$I$58="WP5")*($O$49:$O$58))</f>
        <v>0</v>
      </c>
      <c r="H68" s="64">
        <f>SUMPRODUCT(($J$49:$J$58="P7")*($I$49:$I$58&lt;&gt;"")*($I$49:$I$58="WP6")*($O$49:$O$58))</f>
        <v>0</v>
      </c>
      <c r="I68" s="64">
        <f t="shared" si="2"/>
        <v>0</v>
      </c>
      <c r="J68" s="106"/>
      <c r="K68" s="358"/>
      <c r="L68" s="358"/>
      <c r="M68" s="106"/>
      <c r="N68" s="358"/>
      <c r="O68" s="358"/>
      <c r="P68" s="106"/>
      <c r="Q68" s="106"/>
      <c r="R68" s="106"/>
      <c r="S68" s="27"/>
      <c r="T68" s="370"/>
      <c r="U68" s="370"/>
      <c r="V68" s="293"/>
      <c r="X68" s="30"/>
      <c r="Y68" s="293"/>
      <c r="AB68" s="293"/>
      <c r="AC68" s="293"/>
      <c r="AD68" s="293"/>
      <c r="AE68" s="293"/>
      <c r="AF68" s="293"/>
      <c r="AG68" s="293"/>
      <c r="AH68" s="293"/>
      <c r="AI68" s="29"/>
      <c r="AJ68" s="29"/>
      <c r="AK68" s="29"/>
      <c r="AL68" s="29"/>
      <c r="AM68" s="29"/>
      <c r="AN68" s="29"/>
      <c r="AO68" s="29"/>
      <c r="AP68" s="29"/>
      <c r="AQ68" s="29"/>
      <c r="AR68" s="29"/>
      <c r="AS68" s="293"/>
      <c r="AT68" s="293"/>
      <c r="AU68" s="293"/>
      <c r="AV68" s="293"/>
      <c r="AW68" s="293"/>
      <c r="AX68" s="293"/>
      <c r="AY68" s="293"/>
      <c r="AZ68" s="293"/>
      <c r="BA68" s="293"/>
      <c r="BB68" s="293"/>
      <c r="BC68" s="293"/>
      <c r="BD68" s="293"/>
      <c r="BE68" s="293"/>
      <c r="BF68" s="293"/>
    </row>
    <row r="69" spans="1:260" ht="17.25" customHeight="1">
      <c r="A69" s="65" t="s">
        <v>33</v>
      </c>
      <c r="B69" s="66">
        <f>SUM(B$61:B$68)</f>
        <v>0</v>
      </c>
      <c r="C69" s="66">
        <f>SUM(C$61:C$68)</f>
        <v>0</v>
      </c>
      <c r="D69" s="66">
        <f>SUM(D$61:D$68)</f>
        <v>0</v>
      </c>
      <c r="E69" s="66">
        <f t="shared" ref="E69:G69" si="3">SUM(E$61:E$68)</f>
        <v>0</v>
      </c>
      <c r="F69" s="66">
        <f t="shared" si="3"/>
        <v>0</v>
      </c>
      <c r="G69" s="66">
        <f t="shared" si="3"/>
        <v>0</v>
      </c>
      <c r="H69" s="66">
        <f>SUM(H$61:H$68)</f>
        <v>0</v>
      </c>
      <c r="I69" s="66">
        <f>SUM(B69:H69)</f>
        <v>0</v>
      </c>
      <c r="J69" s="106"/>
      <c r="K69" s="358"/>
      <c r="L69" s="358"/>
      <c r="M69" s="106"/>
      <c r="N69" s="358"/>
      <c r="O69" s="358"/>
      <c r="P69" s="106"/>
      <c r="Q69" s="106"/>
      <c r="R69" s="106"/>
      <c r="T69" s="370"/>
      <c r="U69" s="370"/>
      <c r="V69" s="293"/>
      <c r="X69" s="30"/>
      <c r="Y69" s="293"/>
      <c r="AB69" s="293"/>
      <c r="AC69" s="293"/>
      <c r="AD69" s="293"/>
      <c r="AE69" s="293"/>
      <c r="AF69" s="293"/>
      <c r="AG69" s="293"/>
      <c r="AH69" s="293"/>
      <c r="AI69" s="29"/>
      <c r="AJ69" s="29"/>
      <c r="AK69" s="29"/>
      <c r="AL69" s="29"/>
      <c r="AM69" s="29"/>
      <c r="AN69" s="29"/>
      <c r="AO69" s="29"/>
      <c r="AP69" s="29"/>
      <c r="AQ69" s="29"/>
      <c r="AR69" s="29"/>
      <c r="AS69" s="293"/>
      <c r="AT69" s="293"/>
      <c r="AU69" s="293"/>
      <c r="AV69" s="293"/>
      <c r="AW69" s="293"/>
      <c r="AX69" s="293"/>
      <c r="AY69" s="293"/>
      <c r="AZ69" s="293"/>
      <c r="BA69" s="293"/>
      <c r="BB69" s="293"/>
      <c r="BC69" s="293"/>
      <c r="BD69" s="293"/>
      <c r="BE69" s="293"/>
      <c r="BF69" s="293"/>
    </row>
    <row r="70" spans="1:260" ht="24" customHeight="1">
      <c r="A70" s="65" t="s">
        <v>54</v>
      </c>
      <c r="B70" s="94"/>
      <c r="C70" s="66">
        <f>SUMPRODUCT(($I$49:$I$58="WP1")*($K$49:$K$58&lt;&gt;"")*($K$49:$K$58="fuori area / outside the area")*($O$49:$O$58))</f>
        <v>0</v>
      </c>
      <c r="D70" s="66">
        <f>SUMPRODUCT(($I$49:$I$58="WP2")*($K$49:$K$58&lt;&gt;"")*($K$49:$K$58="fuori area / outside the area")*($O$49:$O$58))</f>
        <v>0</v>
      </c>
      <c r="E70" s="66">
        <f>SUMPRODUCT(($I$49:$I$58="WP3")*($K$49:$K$58&lt;&gt;"")*($K$49:$K$58="fuori area / outside the area")*($O$49:$O$58))</f>
        <v>0</v>
      </c>
      <c r="F70" s="66">
        <f>SUMPRODUCT(($I$49:$I$58="WP4")*($K$49:$K$58&lt;&gt;"")*($K$49:$K$58="fuori area / outside the area")*($O$49:$O$58))</f>
        <v>0</v>
      </c>
      <c r="G70" s="66">
        <f>SUMPRODUCT(($I$49:$I$58="WP5")*($K$49:$K$58&lt;&gt;"")*($K$49:$K$58="fuori area / outside the area")*($O$49:$O$58))</f>
        <v>0</v>
      </c>
      <c r="H70" s="66">
        <f>SUMPRODUCT(($I$49:$I$58="WP6")*($K$49:$K$58&lt;&gt;"")*($K$49:$K$58="fuori area / outside the area")*($O$49:$O$58))</f>
        <v>0</v>
      </c>
      <c r="I70" s="66">
        <f>SUM(B70:H70)</f>
        <v>0</v>
      </c>
      <c r="J70" s="106"/>
      <c r="K70" s="106"/>
      <c r="L70" s="106"/>
      <c r="M70" s="106"/>
      <c r="N70" s="106"/>
      <c r="O70" s="106"/>
      <c r="P70" s="106"/>
      <c r="Q70" s="106"/>
      <c r="R70" s="106"/>
      <c r="S70" s="31"/>
      <c r="T70" s="31"/>
      <c r="U70" s="31"/>
      <c r="V70" s="293"/>
      <c r="X70" s="293"/>
      <c r="Y70" s="293"/>
      <c r="AB70" s="293"/>
      <c r="AC70" s="293"/>
      <c r="AD70" s="293"/>
      <c r="AE70" s="293"/>
      <c r="AF70" s="293"/>
      <c r="AG70" s="293"/>
      <c r="AH70" s="293"/>
      <c r="AI70" s="29"/>
      <c r="AJ70" s="29"/>
      <c r="AK70" s="29"/>
      <c r="AL70" s="29"/>
      <c r="AM70" s="29"/>
      <c r="AN70" s="29"/>
      <c r="AO70" s="29"/>
      <c r="AP70" s="29"/>
      <c r="AQ70" s="29"/>
      <c r="AR70" s="29"/>
      <c r="AS70" s="293"/>
      <c r="AT70" s="293"/>
      <c r="AU70" s="293"/>
      <c r="AV70" s="293"/>
      <c r="AW70" s="293"/>
      <c r="AX70" s="293"/>
      <c r="AY70" s="293"/>
      <c r="AZ70" s="293"/>
      <c r="BA70" s="293"/>
      <c r="BB70" s="293"/>
      <c r="BC70" s="293"/>
      <c r="BD70" s="293"/>
      <c r="BE70" s="293"/>
      <c r="BF70" s="293"/>
    </row>
    <row r="71" spans="1:260" ht="31.5" customHeight="1">
      <c r="A71" s="65" t="s">
        <v>173</v>
      </c>
      <c r="B71" s="66">
        <f>SUMPRODUCT(($I$49:$I$58="WP0")*($H$49:$H$58&lt;&gt;"")*($H$49:$H$58="SI/YES")*($O$49:$O$58))</f>
        <v>0</v>
      </c>
      <c r="C71" s="66">
        <f>SUMPRODUCT(($I$49:$I$58="WP1")*($H$49:$H$58&lt;&gt;"")*($H$49:$H$58="SI/YES")*($O$49:$O$58))</f>
        <v>0</v>
      </c>
      <c r="D71" s="66">
        <f>SUMPRODUCT(($I$49:$I$58="WP2")*($H$49:$H$58&lt;&gt;"")*($H$49:$H$58="SI/YES")*($O$49:$O$58))</f>
        <v>0</v>
      </c>
      <c r="E71" s="66">
        <f>SUMPRODUCT(($I$49:$I$58="WP3")*($H$49:$H$58&lt;&gt;"")*($H$49:$H$58="SI/YES")*($O$49:$O$58))</f>
        <v>0</v>
      </c>
      <c r="F71" s="66">
        <f>SUMPRODUCT(($I$49:$I$58="WP4")*($H$49:$H$58&lt;&gt;"")*($H$49:$H$58="SI/YES")*($O$49:$O$58))</f>
        <v>0</v>
      </c>
      <c r="G71" s="66">
        <f>SUMPRODUCT(($I$49:$I$58="WP5")*($H$49:$H$58&lt;&gt;"")*($H$49:$H$58="SI/YES")*($O$49:$O$58))</f>
        <v>0</v>
      </c>
      <c r="H71" s="66">
        <f>SUMPRODUCT(($I$49:$I$58="WP6")*($H$49:$H$58&lt;&gt;"")*($H$49:$H$58="SI/YES")*($O$49:$O$58))</f>
        <v>0</v>
      </c>
      <c r="I71" s="66">
        <f>SUM(B71:H71)</f>
        <v>0</v>
      </c>
      <c r="J71" s="107"/>
      <c r="K71" s="107"/>
      <c r="L71" s="107"/>
      <c r="M71" s="107"/>
      <c r="N71" s="107"/>
      <c r="O71" s="108"/>
      <c r="P71" s="108"/>
      <c r="Q71" s="108"/>
      <c r="R71" s="108"/>
      <c r="S71" s="31"/>
      <c r="T71" s="31"/>
      <c r="U71" s="31"/>
      <c r="V71" s="293"/>
      <c r="X71" s="293"/>
      <c r="Y71" s="293"/>
      <c r="AB71" s="293"/>
      <c r="AC71" s="293"/>
      <c r="AD71" s="293"/>
      <c r="AE71" s="293"/>
      <c r="AF71" s="293"/>
      <c r="AG71" s="293"/>
      <c r="AH71" s="293"/>
      <c r="AI71" s="293"/>
      <c r="AJ71" s="293"/>
      <c r="AK71" s="293"/>
      <c r="AL71" s="293"/>
      <c r="AM71" s="293"/>
      <c r="AN71" s="293"/>
      <c r="AO71" s="293"/>
      <c r="AP71" s="293"/>
      <c r="AQ71" s="293"/>
      <c r="AR71" s="293"/>
      <c r="AS71" s="293"/>
      <c r="AT71" s="293"/>
      <c r="AU71" s="293"/>
      <c r="AV71" s="293"/>
      <c r="AW71" s="293"/>
      <c r="AX71" s="293"/>
      <c r="AY71" s="293"/>
      <c r="AZ71" s="293"/>
      <c r="BA71" s="293"/>
      <c r="BB71" s="293"/>
      <c r="BC71" s="293"/>
      <c r="BD71" s="293"/>
      <c r="BE71" s="293"/>
      <c r="BF71" s="293"/>
    </row>
    <row r="72" spans="1:260" ht="8.25" customHeight="1">
      <c r="A72" s="32"/>
      <c r="B72" s="32"/>
      <c r="C72" s="32"/>
      <c r="D72" s="32"/>
      <c r="E72" s="32"/>
      <c r="F72" s="32"/>
      <c r="G72" s="32"/>
      <c r="H72" s="32"/>
      <c r="I72" s="32"/>
      <c r="J72" s="32"/>
      <c r="K72" s="32"/>
      <c r="L72" s="32"/>
      <c r="M72" s="32"/>
      <c r="N72" s="32"/>
      <c r="S72" s="31"/>
      <c r="T72" s="31"/>
      <c r="U72" s="31"/>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row>
    <row r="73" spans="1:260" ht="9.75" hidden="1" customHeight="1">
      <c r="A73" s="382"/>
      <c r="B73" s="382"/>
      <c r="C73" s="382"/>
      <c r="D73" s="60"/>
      <c r="E73" s="9"/>
      <c r="F73" s="18"/>
      <c r="G73" s="18"/>
      <c r="H73" s="18"/>
      <c r="I73" s="18"/>
      <c r="J73" s="18"/>
      <c r="K73" s="18"/>
      <c r="L73" s="18"/>
      <c r="M73" s="18"/>
      <c r="N73" s="18"/>
      <c r="O73" s="18"/>
      <c r="P73" s="18"/>
      <c r="Q73" s="18"/>
      <c r="R73" s="18"/>
      <c r="S73" s="19"/>
      <c r="T73" s="19"/>
      <c r="U73" s="19"/>
    </row>
    <row r="74" spans="1:260" ht="10.5" hidden="1" customHeight="1">
      <c r="A74" s="380"/>
      <c r="B74" s="380"/>
      <c r="C74" s="380"/>
      <c r="D74" s="61"/>
      <c r="E74" s="16"/>
      <c r="F74" s="18"/>
      <c r="G74" s="18"/>
      <c r="H74" s="18"/>
      <c r="I74" s="18"/>
      <c r="J74" s="18"/>
      <c r="K74" s="18"/>
      <c r="L74" s="18"/>
      <c r="M74" s="18"/>
      <c r="N74" s="18"/>
      <c r="O74" s="18"/>
      <c r="P74" s="18"/>
      <c r="Q74" s="18"/>
      <c r="R74" s="18"/>
      <c r="S74" s="19"/>
      <c r="T74" s="19"/>
      <c r="U74" s="19"/>
    </row>
    <row r="75" spans="1:260" ht="8.25" customHeight="1">
      <c r="A75" s="14"/>
      <c r="B75" s="14"/>
      <c r="C75" s="14"/>
      <c r="D75" s="14"/>
      <c r="E75" s="14"/>
      <c r="F75" s="14"/>
      <c r="G75" s="14"/>
      <c r="H75" s="14"/>
      <c r="I75" s="14"/>
      <c r="J75" s="14"/>
      <c r="K75" s="14"/>
      <c r="L75" s="14"/>
      <c r="M75" s="14"/>
      <c r="N75" s="14"/>
      <c r="O75" s="14"/>
      <c r="P75" s="14"/>
      <c r="Q75" s="14"/>
      <c r="R75" s="14"/>
      <c r="S75" s="293"/>
      <c r="T75" s="293"/>
      <c r="U75" s="293"/>
      <c r="V75" s="293"/>
      <c r="W75" s="293"/>
      <c r="X75" s="293"/>
      <c r="Y75" s="293"/>
      <c r="Z75" s="293"/>
      <c r="AA75" s="293"/>
      <c r="AB75" s="293"/>
      <c r="AC75" s="293"/>
      <c r="AD75" s="293"/>
      <c r="AE75" s="293"/>
      <c r="AF75" s="293"/>
      <c r="AG75" s="293"/>
      <c r="AH75" s="293"/>
      <c r="AI75" s="293"/>
      <c r="AJ75" s="293"/>
      <c r="AK75" s="293"/>
      <c r="AL75" s="293"/>
      <c r="AM75" s="293"/>
      <c r="AN75" s="293"/>
      <c r="AO75" s="293"/>
      <c r="AP75" s="293"/>
      <c r="AQ75" s="293"/>
      <c r="AR75" s="293"/>
      <c r="AS75" s="293"/>
      <c r="AT75" s="293"/>
      <c r="AU75" s="293"/>
      <c r="AV75" s="293"/>
      <c r="AW75" s="293"/>
      <c r="AX75" s="293"/>
      <c r="AY75" s="293"/>
      <c r="AZ75" s="293"/>
      <c r="BA75" s="293"/>
      <c r="BB75" s="293"/>
      <c r="BC75" s="293"/>
      <c r="BD75" s="293"/>
      <c r="BE75" s="293"/>
      <c r="BF75" s="293"/>
    </row>
    <row r="76" spans="1:260" ht="42.75" customHeight="1">
      <c r="A76" s="351" t="s">
        <v>174</v>
      </c>
      <c r="B76" s="351"/>
      <c r="C76" s="351"/>
      <c r="D76" s="351"/>
      <c r="E76" s="351"/>
      <c r="F76" s="351"/>
      <c r="G76" s="351"/>
      <c r="H76" s="351"/>
      <c r="I76" s="351"/>
      <c r="J76" s="351"/>
      <c r="K76" s="351"/>
      <c r="L76" s="351"/>
      <c r="M76" s="351"/>
      <c r="N76" s="351"/>
      <c r="O76" s="351"/>
      <c r="P76" s="292"/>
      <c r="Q76" s="292"/>
      <c r="R76" s="292"/>
    </row>
    <row r="77" spans="1:260" ht="4.5" customHeight="1">
      <c r="A77" s="14"/>
      <c r="B77" s="14"/>
      <c r="C77" s="14"/>
      <c r="D77" s="14"/>
      <c r="E77" s="14"/>
      <c r="F77" s="14"/>
      <c r="G77" s="14"/>
      <c r="H77" s="14"/>
      <c r="I77" s="14"/>
      <c r="J77" s="14"/>
      <c r="K77" s="14"/>
      <c r="L77" s="14"/>
      <c r="M77" s="14"/>
      <c r="N77" s="14"/>
      <c r="O77" s="14"/>
      <c r="P77" s="14"/>
      <c r="Q77" s="14"/>
      <c r="R77" s="14"/>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row>
    <row r="78" spans="1:260" ht="16.5" customHeight="1">
      <c r="A78" s="95" t="s">
        <v>137</v>
      </c>
      <c r="B78" s="14"/>
      <c r="C78" s="14"/>
      <c r="D78" s="14"/>
      <c r="E78" s="14"/>
      <c r="F78" s="14"/>
      <c r="G78" s="14"/>
      <c r="H78" s="14"/>
      <c r="I78" s="14"/>
      <c r="J78" s="14"/>
      <c r="K78" s="14"/>
      <c r="L78" s="14"/>
      <c r="M78" s="14"/>
      <c r="N78" s="14"/>
      <c r="O78" s="14"/>
      <c r="P78" s="14"/>
      <c r="Q78" s="14"/>
      <c r="R78" s="14"/>
      <c r="S78" s="293"/>
      <c r="T78" s="293"/>
      <c r="U78" s="293"/>
      <c r="V78" s="293"/>
      <c r="W78" s="293"/>
      <c r="X78" s="293"/>
      <c r="Y78" s="293"/>
      <c r="Z78" s="293"/>
      <c r="AA78" s="293"/>
      <c r="AB78" s="293"/>
      <c r="AC78" s="293"/>
      <c r="AD78" s="293"/>
      <c r="AE78" s="293"/>
      <c r="AF78" s="293"/>
      <c r="AG78" s="293"/>
      <c r="AH78" s="293"/>
      <c r="AI78" s="293"/>
      <c r="AJ78" s="293"/>
      <c r="AK78" s="293"/>
      <c r="AL78" s="293"/>
      <c r="AM78" s="293"/>
      <c r="AN78" s="293"/>
      <c r="AO78" s="293"/>
      <c r="AP78" s="293"/>
      <c r="AQ78" s="293"/>
      <c r="AR78" s="293"/>
      <c r="AS78" s="293"/>
      <c r="AT78" s="293"/>
      <c r="AU78" s="293"/>
      <c r="AV78" s="293"/>
      <c r="AW78" s="293"/>
      <c r="AX78" s="293"/>
      <c r="AY78" s="293"/>
      <c r="AZ78" s="293"/>
      <c r="BA78" s="293"/>
      <c r="BB78" s="293"/>
      <c r="BC78" s="293"/>
      <c r="BD78" s="293"/>
      <c r="BE78" s="293"/>
      <c r="BF78" s="293"/>
    </row>
    <row r="79" spans="1:260" ht="3.75" customHeight="1">
      <c r="A79" s="33"/>
      <c r="B79" s="14"/>
      <c r="C79" s="14"/>
      <c r="D79" s="14"/>
      <c r="E79" s="14"/>
      <c r="F79" s="14"/>
      <c r="G79" s="14"/>
      <c r="H79" s="14"/>
      <c r="I79" s="14"/>
      <c r="J79" s="14"/>
      <c r="K79" s="14"/>
      <c r="L79" s="14"/>
      <c r="M79" s="14"/>
      <c r="N79" s="14"/>
      <c r="O79" s="14"/>
      <c r="P79" s="14"/>
      <c r="Q79" s="14"/>
      <c r="R79" s="14"/>
      <c r="S79" s="293"/>
      <c r="T79" s="293"/>
      <c r="U79" s="293"/>
      <c r="V79" s="293"/>
      <c r="W79" s="293"/>
      <c r="X79" s="293"/>
      <c r="Y79" s="293"/>
      <c r="Z79" s="293"/>
      <c r="AA79" s="293"/>
      <c r="AB79" s="293"/>
      <c r="AC79" s="293"/>
      <c r="AD79" s="293"/>
      <c r="AE79" s="293"/>
      <c r="AF79" s="293"/>
      <c r="AG79" s="293"/>
      <c r="AH79" s="293"/>
      <c r="AI79" s="293"/>
      <c r="AJ79" s="293"/>
      <c r="AK79" s="293"/>
      <c r="AL79" s="293"/>
      <c r="AM79" s="293"/>
      <c r="AN79" s="293"/>
      <c r="AO79" s="293"/>
      <c r="AP79" s="293"/>
      <c r="AQ79" s="293"/>
      <c r="AR79" s="293"/>
      <c r="AS79" s="293"/>
      <c r="AT79" s="293"/>
      <c r="AU79" s="293"/>
      <c r="AV79" s="293"/>
      <c r="AW79" s="293"/>
      <c r="AX79" s="293"/>
      <c r="AY79" s="293"/>
      <c r="AZ79" s="293"/>
      <c r="BA79" s="293"/>
      <c r="BB79" s="293"/>
      <c r="BC79" s="293"/>
      <c r="BD79" s="293"/>
      <c r="BE79" s="293"/>
      <c r="BF79" s="293"/>
    </row>
    <row r="80" spans="1:260" ht="22.5" customHeight="1">
      <c r="A80" s="381" t="s">
        <v>209</v>
      </c>
      <c r="B80" s="381"/>
      <c r="C80" s="381"/>
      <c r="D80" s="381"/>
      <c r="E80" s="381"/>
      <c r="F80" s="381"/>
      <c r="G80" s="381"/>
      <c r="H80" s="381"/>
      <c r="I80" s="381"/>
      <c r="J80" s="381"/>
      <c r="K80" s="381"/>
      <c r="L80" s="381"/>
      <c r="M80" s="381"/>
      <c r="N80" s="381"/>
      <c r="O80" s="381"/>
      <c r="P80" s="381"/>
      <c r="Q80" s="298"/>
      <c r="R80" s="298"/>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row>
    <row r="81" spans="1:58" ht="72" customHeight="1">
      <c r="A81" s="63"/>
      <c r="B81" s="294" t="str">
        <f>B60</f>
        <v>WP0</v>
      </c>
      <c r="C81" s="294" t="str">
        <f t="shared" ref="C81:H81" si="4">C60</f>
        <v>WP1</v>
      </c>
      <c r="D81" s="294" t="str">
        <f t="shared" si="4"/>
        <v>WP2</v>
      </c>
      <c r="E81" s="294" t="str">
        <f t="shared" si="4"/>
        <v>WP3</v>
      </c>
      <c r="F81" s="294" t="str">
        <f t="shared" si="4"/>
        <v>WP4</v>
      </c>
      <c r="G81" s="294" t="str">
        <f t="shared" si="4"/>
        <v>WP5</v>
      </c>
      <c r="H81" s="294" t="str">
        <f t="shared" si="4"/>
        <v>WP6</v>
      </c>
      <c r="I81" s="294" t="s">
        <v>33</v>
      </c>
      <c r="J81" s="106"/>
      <c r="K81" s="106"/>
      <c r="L81" s="106"/>
      <c r="M81" s="106"/>
      <c r="N81" s="106"/>
      <c r="O81" s="106"/>
      <c r="P81" s="106"/>
      <c r="Q81" s="106"/>
      <c r="R81" s="106"/>
      <c r="T81" s="360"/>
      <c r="U81" s="360"/>
      <c r="V81" s="293"/>
      <c r="W81" s="12"/>
      <c r="X81" s="24"/>
      <c r="Y81" s="293"/>
      <c r="Z81" s="293"/>
      <c r="AA81" s="293"/>
      <c r="AB81" s="293"/>
      <c r="AH81" s="293"/>
      <c r="AI81" s="293"/>
      <c r="AJ81" s="293"/>
      <c r="AK81" s="293"/>
      <c r="AL81" s="293"/>
      <c r="AM81" s="293"/>
      <c r="AN81" s="293"/>
      <c r="AO81" s="293"/>
      <c r="AP81" s="293"/>
      <c r="AQ81" s="293"/>
      <c r="AR81" s="293"/>
      <c r="AS81" s="293"/>
      <c r="AT81" s="293"/>
      <c r="AU81" s="293"/>
      <c r="AV81" s="293"/>
      <c r="AW81" s="293"/>
      <c r="AX81" s="293"/>
      <c r="AY81" s="293"/>
      <c r="AZ81" s="293"/>
      <c r="BA81" s="293"/>
      <c r="BB81" s="293"/>
      <c r="BC81" s="293"/>
      <c r="BD81" s="293"/>
      <c r="BE81" s="293"/>
      <c r="BF81" s="293"/>
    </row>
    <row r="82" spans="1:58" ht="13.5" customHeight="1">
      <c r="A82" s="294" t="str">
        <f>A61</f>
        <v>P0</v>
      </c>
      <c r="B82" s="93"/>
      <c r="C82" s="93"/>
      <c r="D82" s="93"/>
      <c r="E82" s="93"/>
      <c r="F82" s="93"/>
      <c r="G82" s="93"/>
      <c r="H82" s="93"/>
      <c r="I82" s="93"/>
      <c r="J82" s="106"/>
      <c r="K82" s="106"/>
      <c r="L82" s="106"/>
      <c r="M82" s="106"/>
      <c r="N82" s="106"/>
      <c r="O82" s="106"/>
      <c r="P82" s="106"/>
      <c r="Q82" s="106"/>
      <c r="R82" s="106"/>
      <c r="T82" s="371"/>
      <c r="U82" s="371"/>
      <c r="V82" s="293"/>
      <c r="W82" s="12"/>
      <c r="X82" s="30"/>
      <c r="Y82" s="293"/>
      <c r="Z82" s="293"/>
      <c r="AA82" s="293"/>
      <c r="AB82" s="293"/>
      <c r="AH82" s="293"/>
      <c r="AI82" s="293"/>
      <c r="AJ82" s="293"/>
      <c r="AK82" s="293"/>
      <c r="AL82" s="293"/>
      <c r="AM82" s="293"/>
      <c r="AN82" s="293"/>
      <c r="AO82" s="293"/>
      <c r="AP82" s="293"/>
      <c r="AQ82" s="293"/>
      <c r="AR82" s="293"/>
      <c r="AS82" s="293"/>
      <c r="AT82" s="293"/>
      <c r="AU82" s="293"/>
      <c r="AV82" s="293"/>
      <c r="AW82" s="293"/>
      <c r="AX82" s="293"/>
      <c r="AY82" s="293"/>
      <c r="AZ82" s="293"/>
      <c r="BA82" s="293"/>
      <c r="BB82" s="293"/>
      <c r="BC82" s="293"/>
      <c r="BD82" s="293"/>
      <c r="BE82" s="293"/>
      <c r="BF82" s="293"/>
    </row>
    <row r="83" spans="1:58" ht="13.5" customHeight="1">
      <c r="A83" s="294" t="str">
        <f t="shared" ref="A83:A89" si="5">A62</f>
        <v>P1</v>
      </c>
      <c r="B83" s="93"/>
      <c r="C83" s="103">
        <f>IF($D$40="NO",((C126+C156+C185+C214)*20%),"€ 0,00")+IF($D$40="NO",((B125+B155+B184+B213)*20%),"€ 0,00")</f>
        <v>0</v>
      </c>
      <c r="D83" s="103">
        <f t="shared" ref="D83:H89" si="6">IF($D$40="NO",((D126+D156+D185+D214)*20%),"€ 0,00")</f>
        <v>0</v>
      </c>
      <c r="E83" s="103">
        <f t="shared" si="6"/>
        <v>0</v>
      </c>
      <c r="F83" s="103">
        <f t="shared" si="6"/>
        <v>0</v>
      </c>
      <c r="G83" s="103">
        <f t="shared" si="6"/>
        <v>0</v>
      </c>
      <c r="H83" s="103">
        <f t="shared" si="6"/>
        <v>0</v>
      </c>
      <c r="I83" s="104">
        <f>SUM(C83:H83)</f>
        <v>0</v>
      </c>
      <c r="J83" s="106"/>
      <c r="K83" s="106"/>
      <c r="L83" s="106"/>
      <c r="M83" s="106"/>
      <c r="N83" s="106"/>
      <c r="O83" s="106"/>
      <c r="P83" s="106"/>
      <c r="Q83" s="106"/>
      <c r="R83" s="106"/>
      <c r="T83" s="370"/>
      <c r="U83" s="370"/>
      <c r="V83" s="293"/>
      <c r="W83" s="12"/>
      <c r="X83" s="30"/>
      <c r="Y83" s="293"/>
      <c r="Z83" s="293"/>
      <c r="AA83" s="293"/>
      <c r="AB83" s="293"/>
      <c r="AH83" s="293"/>
      <c r="AI83" s="293"/>
      <c r="AJ83" s="293"/>
      <c r="AK83" s="293"/>
      <c r="AL83" s="293"/>
      <c r="AM83" s="293"/>
      <c r="AN83" s="293"/>
      <c r="AO83" s="293"/>
      <c r="AP83" s="293"/>
      <c r="AQ83" s="293"/>
      <c r="AR83" s="293"/>
      <c r="AS83" s="293"/>
      <c r="AT83" s="293"/>
      <c r="AU83" s="293"/>
      <c r="AV83" s="293"/>
      <c r="AW83" s="293"/>
      <c r="AX83" s="293"/>
      <c r="AY83" s="293"/>
      <c r="AZ83" s="293"/>
      <c r="BA83" s="293"/>
      <c r="BB83" s="293"/>
      <c r="BC83" s="293"/>
      <c r="BD83" s="293"/>
      <c r="BE83" s="293"/>
      <c r="BF83" s="293"/>
    </row>
    <row r="84" spans="1:58" ht="13.5" customHeight="1">
      <c r="A84" s="294" t="str">
        <f t="shared" si="5"/>
        <v>P2</v>
      </c>
      <c r="B84" s="93"/>
      <c r="C84" s="103">
        <f t="shared" ref="C84:C89" si="7">IF($D$40="NO",((C127+C157+C186+C215)*20%),"€ 0,00")</f>
        <v>0</v>
      </c>
      <c r="D84" s="103">
        <f t="shared" si="6"/>
        <v>0</v>
      </c>
      <c r="E84" s="103">
        <f t="shared" si="6"/>
        <v>0</v>
      </c>
      <c r="F84" s="103">
        <f t="shared" si="6"/>
        <v>0</v>
      </c>
      <c r="G84" s="103">
        <f t="shared" si="6"/>
        <v>0</v>
      </c>
      <c r="H84" s="103">
        <f t="shared" si="6"/>
        <v>0</v>
      </c>
      <c r="I84" s="104">
        <f t="shared" ref="I84:I89" si="8">SUM(C84:H84)</f>
        <v>0</v>
      </c>
      <c r="J84" s="106"/>
      <c r="K84" s="106"/>
      <c r="L84" s="106"/>
      <c r="M84" s="106"/>
      <c r="N84" s="106"/>
      <c r="O84" s="106"/>
      <c r="P84" s="106"/>
      <c r="Q84" s="106"/>
      <c r="R84" s="106"/>
      <c r="T84" s="370"/>
      <c r="U84" s="370"/>
      <c r="V84" s="293"/>
      <c r="W84" s="12"/>
      <c r="X84" s="30"/>
      <c r="Y84" s="293"/>
      <c r="Z84" s="293"/>
      <c r="AA84" s="293"/>
      <c r="AB84" s="293"/>
      <c r="AH84" s="293"/>
      <c r="AI84" s="293"/>
      <c r="AJ84" s="293"/>
      <c r="AK84" s="293"/>
      <c r="AL84" s="293"/>
      <c r="AM84" s="293"/>
      <c r="AN84" s="293"/>
      <c r="AO84" s="293"/>
      <c r="AP84" s="293"/>
      <c r="AQ84" s="293"/>
      <c r="AR84" s="293"/>
      <c r="AS84" s="293"/>
      <c r="AT84" s="293"/>
      <c r="AU84" s="293"/>
      <c r="AV84" s="293"/>
      <c r="AW84" s="293"/>
      <c r="AX84" s="293"/>
      <c r="AY84" s="293"/>
      <c r="AZ84" s="293"/>
      <c r="BA84" s="293"/>
      <c r="BB84" s="293"/>
      <c r="BC84" s="293"/>
      <c r="BD84" s="293"/>
      <c r="BE84" s="293"/>
      <c r="BF84" s="293"/>
    </row>
    <row r="85" spans="1:58" ht="13.5" customHeight="1">
      <c r="A85" s="294" t="str">
        <f t="shared" si="5"/>
        <v>P3</v>
      </c>
      <c r="B85" s="93"/>
      <c r="C85" s="103">
        <f t="shared" si="7"/>
        <v>0</v>
      </c>
      <c r="D85" s="103">
        <f t="shared" si="6"/>
        <v>0</v>
      </c>
      <c r="E85" s="103">
        <f t="shared" si="6"/>
        <v>0</v>
      </c>
      <c r="F85" s="103">
        <f t="shared" si="6"/>
        <v>0</v>
      </c>
      <c r="G85" s="103">
        <f t="shared" si="6"/>
        <v>0</v>
      </c>
      <c r="H85" s="103">
        <f t="shared" si="6"/>
        <v>0</v>
      </c>
      <c r="I85" s="104">
        <f t="shared" si="8"/>
        <v>0</v>
      </c>
      <c r="J85" s="106"/>
      <c r="K85" s="106"/>
      <c r="L85" s="106"/>
      <c r="M85" s="106"/>
      <c r="N85" s="106"/>
      <c r="O85" s="106"/>
      <c r="P85" s="106"/>
      <c r="Q85" s="106"/>
      <c r="R85" s="106"/>
      <c r="T85" s="370"/>
      <c r="U85" s="370"/>
      <c r="V85" s="293"/>
      <c r="W85" s="12"/>
      <c r="X85" s="30"/>
      <c r="Y85" s="293"/>
      <c r="Z85" s="293"/>
      <c r="AA85" s="293"/>
      <c r="AB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row>
    <row r="86" spans="1:58" ht="13.5" customHeight="1">
      <c r="A86" s="294" t="str">
        <f t="shared" si="5"/>
        <v>P4</v>
      </c>
      <c r="B86" s="93"/>
      <c r="C86" s="103">
        <f t="shared" si="7"/>
        <v>0</v>
      </c>
      <c r="D86" s="103">
        <f t="shared" si="6"/>
        <v>0</v>
      </c>
      <c r="E86" s="103">
        <f t="shared" si="6"/>
        <v>0</v>
      </c>
      <c r="F86" s="103">
        <f t="shared" si="6"/>
        <v>0</v>
      </c>
      <c r="G86" s="103">
        <f t="shared" si="6"/>
        <v>0</v>
      </c>
      <c r="H86" s="103">
        <f t="shared" si="6"/>
        <v>0</v>
      </c>
      <c r="I86" s="104">
        <f t="shared" si="8"/>
        <v>0</v>
      </c>
      <c r="J86" s="106"/>
      <c r="K86" s="106"/>
      <c r="L86" s="106"/>
      <c r="M86" s="106"/>
      <c r="N86" s="106"/>
      <c r="O86" s="106"/>
      <c r="P86" s="106"/>
      <c r="Q86" s="106"/>
      <c r="R86" s="106"/>
      <c r="T86" s="370"/>
      <c r="U86" s="370"/>
      <c r="V86" s="293"/>
      <c r="W86" s="12"/>
      <c r="X86" s="30"/>
      <c r="Y86" s="293"/>
      <c r="Z86" s="293"/>
      <c r="AA86" s="293"/>
      <c r="AB86" s="293"/>
      <c r="AH86" s="293"/>
      <c r="AI86" s="293"/>
      <c r="AJ86" s="293"/>
      <c r="AK86" s="293"/>
      <c r="AL86" s="293"/>
      <c r="AM86" s="293"/>
      <c r="AN86" s="293"/>
      <c r="AO86" s="293"/>
      <c r="AP86" s="293"/>
      <c r="AQ86" s="293"/>
      <c r="AR86" s="293"/>
      <c r="AS86" s="293"/>
      <c r="AT86" s="293"/>
      <c r="AU86" s="293"/>
      <c r="AV86" s="293"/>
      <c r="AW86" s="293"/>
      <c r="AX86" s="293"/>
      <c r="AY86" s="293"/>
      <c r="AZ86" s="293"/>
      <c r="BA86" s="293"/>
      <c r="BB86" s="293"/>
      <c r="BC86" s="293"/>
      <c r="BD86" s="293"/>
      <c r="BE86" s="293"/>
      <c r="BF86" s="293"/>
    </row>
    <row r="87" spans="1:58" ht="13.5" customHeight="1">
      <c r="A87" s="294" t="str">
        <f t="shared" si="5"/>
        <v>P5</v>
      </c>
      <c r="B87" s="93"/>
      <c r="C87" s="103">
        <f t="shared" si="7"/>
        <v>0</v>
      </c>
      <c r="D87" s="103">
        <f t="shared" si="6"/>
        <v>0</v>
      </c>
      <c r="E87" s="103">
        <f t="shared" si="6"/>
        <v>0</v>
      </c>
      <c r="F87" s="103">
        <f t="shared" si="6"/>
        <v>0</v>
      </c>
      <c r="G87" s="103">
        <f t="shared" si="6"/>
        <v>0</v>
      </c>
      <c r="H87" s="103">
        <f t="shared" si="6"/>
        <v>0</v>
      </c>
      <c r="I87" s="104">
        <f t="shared" si="8"/>
        <v>0</v>
      </c>
      <c r="J87" s="106"/>
      <c r="K87" s="106"/>
      <c r="L87" s="106"/>
      <c r="M87" s="106"/>
      <c r="N87" s="106"/>
      <c r="O87" s="106"/>
      <c r="P87" s="106"/>
      <c r="Q87" s="106"/>
      <c r="R87" s="106"/>
      <c r="T87" s="370"/>
      <c r="U87" s="370"/>
      <c r="V87" s="293"/>
      <c r="W87" s="12"/>
      <c r="X87" s="30"/>
      <c r="Y87" s="293"/>
      <c r="Z87" s="293"/>
      <c r="AA87" s="293"/>
      <c r="AB87" s="293"/>
      <c r="AH87" s="293"/>
      <c r="AI87" s="293"/>
      <c r="AJ87" s="293"/>
      <c r="AK87" s="293"/>
      <c r="AL87" s="293"/>
      <c r="AM87" s="293"/>
      <c r="AN87" s="293"/>
      <c r="AO87" s="293"/>
      <c r="AP87" s="293"/>
      <c r="AQ87" s="293"/>
      <c r="AR87" s="293"/>
      <c r="AS87" s="293"/>
      <c r="AT87" s="293"/>
      <c r="AU87" s="293"/>
      <c r="AV87" s="293"/>
      <c r="AW87" s="293"/>
      <c r="AX87" s="293"/>
      <c r="AY87" s="293"/>
      <c r="AZ87" s="293"/>
      <c r="BA87" s="293"/>
      <c r="BB87" s="293"/>
      <c r="BC87" s="293"/>
      <c r="BD87" s="293"/>
      <c r="BE87" s="293"/>
      <c r="BF87" s="293"/>
    </row>
    <row r="88" spans="1:58" ht="13.5" customHeight="1">
      <c r="A88" s="294" t="str">
        <f t="shared" si="5"/>
        <v>P6</v>
      </c>
      <c r="B88" s="93"/>
      <c r="C88" s="103">
        <f t="shared" si="7"/>
        <v>0</v>
      </c>
      <c r="D88" s="103">
        <f t="shared" si="6"/>
        <v>0</v>
      </c>
      <c r="E88" s="103">
        <f t="shared" si="6"/>
        <v>0</v>
      </c>
      <c r="F88" s="103">
        <f t="shared" si="6"/>
        <v>0</v>
      </c>
      <c r="G88" s="103">
        <f t="shared" si="6"/>
        <v>0</v>
      </c>
      <c r="H88" s="103">
        <f t="shared" si="6"/>
        <v>0</v>
      </c>
      <c r="I88" s="104">
        <f t="shared" si="8"/>
        <v>0</v>
      </c>
      <c r="J88" s="106"/>
      <c r="K88" s="106"/>
      <c r="L88" s="106"/>
      <c r="M88" s="106"/>
      <c r="N88" s="106"/>
      <c r="O88" s="106"/>
      <c r="P88" s="106"/>
      <c r="Q88" s="106"/>
      <c r="R88" s="106"/>
      <c r="T88" s="370"/>
      <c r="U88" s="370"/>
      <c r="V88" s="293"/>
      <c r="W88" s="12"/>
      <c r="X88" s="30"/>
      <c r="Y88" s="293"/>
      <c r="Z88" s="293"/>
      <c r="AA88" s="293"/>
      <c r="AB88" s="293"/>
      <c r="AH88" s="293"/>
      <c r="AI88" s="293"/>
      <c r="AJ88" s="293"/>
      <c r="AK88" s="293"/>
      <c r="AL88" s="293"/>
      <c r="AM88" s="293"/>
      <c r="AN88" s="293"/>
      <c r="AO88" s="293"/>
      <c r="AP88" s="293"/>
      <c r="AQ88" s="293"/>
      <c r="AR88" s="293"/>
      <c r="AS88" s="293"/>
      <c r="AT88" s="293"/>
      <c r="AU88" s="293"/>
      <c r="AV88" s="293"/>
      <c r="AW88" s="293"/>
      <c r="AX88" s="293"/>
      <c r="AY88" s="293"/>
      <c r="AZ88" s="293"/>
      <c r="BA88" s="293"/>
      <c r="BB88" s="293"/>
      <c r="BC88" s="293"/>
      <c r="BD88" s="293"/>
      <c r="BE88" s="293"/>
      <c r="BF88" s="293"/>
    </row>
    <row r="89" spans="1:58" ht="13.5" customHeight="1">
      <c r="A89" s="294" t="str">
        <f t="shared" si="5"/>
        <v>P7</v>
      </c>
      <c r="B89" s="93"/>
      <c r="C89" s="103">
        <f t="shared" si="7"/>
        <v>0</v>
      </c>
      <c r="D89" s="103">
        <f t="shared" si="6"/>
        <v>0</v>
      </c>
      <c r="E89" s="103">
        <f t="shared" si="6"/>
        <v>0</v>
      </c>
      <c r="F89" s="103">
        <f t="shared" si="6"/>
        <v>0</v>
      </c>
      <c r="G89" s="103">
        <f t="shared" si="6"/>
        <v>0</v>
      </c>
      <c r="H89" s="103">
        <f t="shared" si="6"/>
        <v>0</v>
      </c>
      <c r="I89" s="104">
        <f t="shared" si="8"/>
        <v>0</v>
      </c>
      <c r="J89" s="106"/>
      <c r="K89" s="106"/>
      <c r="L89" s="106"/>
      <c r="M89" s="106"/>
      <c r="N89" s="106"/>
      <c r="O89" s="106"/>
      <c r="P89" s="106"/>
      <c r="Q89" s="106"/>
      <c r="R89" s="106"/>
      <c r="T89" s="370"/>
      <c r="U89" s="370"/>
      <c r="V89" s="293"/>
      <c r="W89" s="12"/>
      <c r="X89" s="30"/>
      <c r="Y89" s="293"/>
      <c r="Z89" s="293"/>
      <c r="AA89" s="293"/>
      <c r="AB89" s="293"/>
      <c r="AH89" s="293"/>
      <c r="AI89" s="293"/>
      <c r="AJ89" s="293"/>
      <c r="AK89" s="293"/>
      <c r="AL89" s="293"/>
      <c r="AM89" s="293"/>
      <c r="AN89" s="293"/>
      <c r="AO89" s="293"/>
      <c r="AP89" s="293"/>
      <c r="AQ89" s="293"/>
      <c r="AR89" s="293"/>
      <c r="AS89" s="293"/>
      <c r="AT89" s="293"/>
      <c r="AU89" s="293"/>
      <c r="AV89" s="293"/>
      <c r="AW89" s="293"/>
      <c r="AX89" s="293"/>
      <c r="AY89" s="293"/>
      <c r="AZ89" s="293"/>
      <c r="BA89" s="293"/>
      <c r="BB89" s="293"/>
      <c r="BC89" s="293"/>
      <c r="BD89" s="293"/>
      <c r="BE89" s="293"/>
      <c r="BF89" s="293"/>
    </row>
    <row r="90" spans="1:58" s="35" customFormat="1" ht="18.75" customHeight="1">
      <c r="A90" s="65" t="s">
        <v>33</v>
      </c>
      <c r="B90" s="93"/>
      <c r="C90" s="66">
        <f t="shared" ref="C90:G90" si="9">SUM(C$82:C$89)</f>
        <v>0</v>
      </c>
      <c r="D90" s="66">
        <f t="shared" si="9"/>
        <v>0</v>
      </c>
      <c r="E90" s="66">
        <f t="shared" si="9"/>
        <v>0</v>
      </c>
      <c r="F90" s="66">
        <f t="shared" si="9"/>
        <v>0</v>
      </c>
      <c r="G90" s="66">
        <f t="shared" si="9"/>
        <v>0</v>
      </c>
      <c r="H90" s="66">
        <f>SUM(H$82:H$89)</f>
        <v>0</v>
      </c>
      <c r="I90" s="66">
        <f>SUM(I$82:I$89)</f>
        <v>0</v>
      </c>
      <c r="J90" s="106"/>
      <c r="K90" s="106"/>
      <c r="L90" s="106"/>
      <c r="M90" s="106"/>
      <c r="N90" s="106"/>
      <c r="O90" s="106"/>
      <c r="P90" s="106"/>
      <c r="Q90" s="106"/>
      <c r="R90" s="106"/>
      <c r="T90" s="379"/>
      <c r="U90" s="379"/>
      <c r="V90" s="293"/>
      <c r="W90" s="24"/>
      <c r="X90" s="36"/>
      <c r="Y90" s="293"/>
      <c r="Z90" s="293"/>
      <c r="AA90" s="293"/>
      <c r="AB90" s="293"/>
      <c r="AC90" s="2"/>
      <c r="AD90" s="2"/>
      <c r="AE90" s="2"/>
      <c r="AF90" s="2"/>
      <c r="AG90" s="2"/>
      <c r="AH90" s="293"/>
      <c r="AI90" s="293"/>
      <c r="AJ90" s="293"/>
      <c r="AK90" s="293"/>
      <c r="AL90" s="293"/>
      <c r="AM90" s="293"/>
      <c r="AN90" s="293"/>
      <c r="AO90" s="293"/>
      <c r="AP90" s="293"/>
      <c r="AQ90" s="293"/>
      <c r="AR90" s="293"/>
      <c r="AS90" s="293"/>
      <c r="AT90" s="293"/>
      <c r="AU90" s="293"/>
      <c r="AV90" s="293"/>
      <c r="AW90" s="293"/>
      <c r="AX90" s="293"/>
      <c r="AY90" s="293"/>
      <c r="AZ90" s="293"/>
      <c r="BA90" s="293"/>
      <c r="BB90" s="293"/>
      <c r="BC90" s="293"/>
      <c r="BD90" s="293"/>
      <c r="BE90" s="293"/>
      <c r="BF90" s="293"/>
    </row>
    <row r="91" spans="1:58" ht="21.75" customHeight="1">
      <c r="A91" s="65" t="s">
        <v>54</v>
      </c>
      <c r="B91" s="94"/>
      <c r="C91" s="91"/>
      <c r="D91" s="91"/>
      <c r="E91" s="91"/>
      <c r="F91" s="91"/>
      <c r="G91" s="91"/>
      <c r="H91" s="91"/>
      <c r="I91" s="102">
        <f>SUM(C91:H91)</f>
        <v>0</v>
      </c>
      <c r="J91" s="106"/>
      <c r="K91" s="106"/>
      <c r="L91" s="106"/>
      <c r="M91" s="106"/>
      <c r="N91" s="106"/>
      <c r="O91" s="106"/>
      <c r="P91" s="106"/>
      <c r="Q91" s="106"/>
      <c r="R91" s="106"/>
      <c r="S91" s="293"/>
      <c r="T91" s="293"/>
      <c r="U91" s="293"/>
      <c r="V91" s="293"/>
      <c r="W91" s="293"/>
      <c r="X91" s="293"/>
      <c r="Y91" s="293"/>
      <c r="Z91" s="293"/>
      <c r="AA91" s="293"/>
      <c r="AB91" s="293"/>
      <c r="AH91" s="293"/>
      <c r="AI91" s="293"/>
      <c r="AJ91" s="293"/>
      <c r="AK91" s="293"/>
      <c r="AL91" s="293"/>
      <c r="AM91" s="293"/>
      <c r="AN91" s="293"/>
      <c r="AO91" s="293"/>
      <c r="AP91" s="293"/>
      <c r="AQ91" s="293"/>
      <c r="AR91" s="293"/>
      <c r="AS91" s="293"/>
      <c r="AT91" s="293"/>
      <c r="AU91" s="293"/>
      <c r="AV91" s="293"/>
      <c r="AW91" s="293"/>
      <c r="AX91" s="293"/>
      <c r="AY91" s="293"/>
      <c r="AZ91" s="293"/>
      <c r="BA91" s="293"/>
      <c r="BB91" s="293"/>
      <c r="BC91" s="293"/>
      <c r="BD91" s="293"/>
      <c r="BE91" s="293"/>
      <c r="BF91" s="293"/>
    </row>
    <row r="92" spans="1:58" ht="17.25" customHeight="1">
      <c r="A92" s="14"/>
      <c r="B92" s="14"/>
      <c r="C92" s="14"/>
      <c r="D92" s="14"/>
      <c r="E92" s="14"/>
      <c r="F92" s="14"/>
      <c r="G92" s="14"/>
      <c r="H92" s="14"/>
      <c r="I92" s="14"/>
      <c r="J92" s="14"/>
      <c r="K92" s="14"/>
      <c r="L92" s="14"/>
      <c r="M92" s="14"/>
      <c r="N92" s="14"/>
      <c r="O92" s="37"/>
      <c r="P92" s="37"/>
      <c r="Q92" s="37"/>
      <c r="R92" s="37"/>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c r="BD92" s="293"/>
      <c r="BE92" s="293"/>
      <c r="BF92" s="293"/>
    </row>
    <row r="93" spans="1:58" ht="16.5" customHeight="1">
      <c r="A93" s="95" t="s">
        <v>138</v>
      </c>
      <c r="B93" s="95"/>
      <c r="C93" s="95"/>
      <c r="D93" s="95"/>
      <c r="E93" s="95"/>
      <c r="F93" s="95"/>
      <c r="G93" s="95"/>
      <c r="H93" s="95"/>
      <c r="I93" s="95"/>
      <c r="J93" s="95"/>
      <c r="K93" s="95"/>
      <c r="L93" s="95"/>
      <c r="M93" s="95"/>
      <c r="N93" s="95"/>
      <c r="O93" s="14"/>
      <c r="P93" s="14"/>
      <c r="Q93" s="14"/>
      <c r="R93" s="14"/>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3"/>
      <c r="AV93" s="293"/>
      <c r="AW93" s="293"/>
      <c r="AX93" s="293"/>
      <c r="AY93" s="293"/>
      <c r="AZ93" s="293"/>
      <c r="BA93" s="293"/>
      <c r="BB93" s="293"/>
      <c r="BC93" s="293"/>
      <c r="BD93" s="293"/>
      <c r="BE93" s="293"/>
      <c r="BF93" s="293"/>
    </row>
    <row r="94" spans="1:58" s="45" customFormat="1" ht="17.25" customHeight="1">
      <c r="A94" s="34" t="s">
        <v>238</v>
      </c>
      <c r="B94" s="40"/>
      <c r="C94" s="40"/>
      <c r="D94" s="40"/>
      <c r="E94" s="40"/>
      <c r="F94" s="40"/>
      <c r="G94" s="40"/>
      <c r="H94" s="40"/>
      <c r="I94" s="43"/>
      <c r="J94" s="43"/>
      <c r="K94" s="43"/>
      <c r="L94" s="43"/>
      <c r="M94" s="43"/>
      <c r="N94" s="43"/>
      <c r="O94" s="43"/>
      <c r="P94" s="43"/>
      <c r="Q94" s="43"/>
      <c r="R94" s="43"/>
      <c r="S94" s="43"/>
      <c r="T94" s="43"/>
      <c r="U94" s="43"/>
      <c r="V94" s="44"/>
      <c r="W94" s="44"/>
      <c r="X94" s="44"/>
      <c r="Y94" s="44"/>
      <c r="Z94" s="44"/>
      <c r="AA94" s="44"/>
      <c r="AB94" s="44"/>
      <c r="AC94" s="44"/>
      <c r="AD94" s="44"/>
      <c r="AE94" s="44"/>
      <c r="AF94" s="44"/>
      <c r="AG94" s="44"/>
      <c r="AH94" s="44"/>
      <c r="AI94" s="44"/>
      <c r="AJ94" s="44"/>
      <c r="AK94" s="44"/>
      <c r="AL94" s="293"/>
      <c r="AM94" s="293"/>
      <c r="AN94" s="293"/>
      <c r="AO94" s="293"/>
      <c r="AP94" s="293"/>
      <c r="AQ94" s="293"/>
      <c r="AR94" s="293"/>
      <c r="AS94" s="293"/>
      <c r="AT94" s="293"/>
      <c r="AU94" s="44"/>
      <c r="AV94" s="44"/>
      <c r="AW94" s="44"/>
      <c r="AX94" s="44"/>
      <c r="AY94" s="44"/>
      <c r="AZ94" s="44"/>
      <c r="BA94" s="44"/>
      <c r="BB94" s="44"/>
      <c r="BC94" s="44"/>
      <c r="BD94" s="44"/>
      <c r="BE94" s="44"/>
      <c r="BF94" s="44"/>
    </row>
    <row r="95" spans="1:58" ht="69.75" customHeight="1">
      <c r="A95" s="63"/>
      <c r="B95" s="294" t="str">
        <f t="shared" ref="B95:H95" si="10">B60</f>
        <v>WP0</v>
      </c>
      <c r="C95" s="294" t="str">
        <f t="shared" si="10"/>
        <v>WP1</v>
      </c>
      <c r="D95" s="294" t="str">
        <f t="shared" si="10"/>
        <v>WP2</v>
      </c>
      <c r="E95" s="294" t="str">
        <f t="shared" si="10"/>
        <v>WP3</v>
      </c>
      <c r="F95" s="294" t="str">
        <f t="shared" si="10"/>
        <v>WP4</v>
      </c>
      <c r="G95" s="294" t="str">
        <f t="shared" si="10"/>
        <v>WP5</v>
      </c>
      <c r="H95" s="294" t="str">
        <f t="shared" si="10"/>
        <v>WP6</v>
      </c>
      <c r="I95" s="294" t="s">
        <v>33</v>
      </c>
      <c r="J95" s="106"/>
      <c r="K95" s="106"/>
      <c r="L95" s="106"/>
      <c r="M95" s="106"/>
      <c r="N95" s="106"/>
      <c r="O95" s="106"/>
      <c r="P95" s="106"/>
      <c r="Q95" s="106"/>
      <c r="R95" s="106"/>
      <c r="T95" s="360"/>
      <c r="U95" s="360"/>
      <c r="V95" s="293"/>
      <c r="W95" s="12"/>
      <c r="X95" s="24"/>
      <c r="Y95" s="293"/>
      <c r="Z95" s="293"/>
      <c r="AA95" s="293"/>
      <c r="AB95" s="293"/>
      <c r="AC95" s="293"/>
      <c r="AD95" s="293"/>
      <c r="AE95" s="293"/>
      <c r="AF95" s="293"/>
      <c r="AG95" s="293"/>
      <c r="AH95" s="41"/>
      <c r="AI95" s="41"/>
      <c r="AJ95" s="41"/>
      <c r="AK95" s="41"/>
      <c r="AL95" s="41"/>
      <c r="AM95" s="41"/>
      <c r="AN95" s="293"/>
      <c r="AO95" s="293"/>
      <c r="AP95" s="293"/>
      <c r="AQ95" s="293"/>
      <c r="AR95" s="293"/>
      <c r="AS95" s="293"/>
      <c r="AT95" s="293"/>
      <c r="AU95" s="293"/>
      <c r="AV95" s="293"/>
      <c r="AW95" s="293"/>
      <c r="AX95" s="293"/>
      <c r="AY95" s="293"/>
      <c r="AZ95" s="293"/>
      <c r="BA95" s="293"/>
      <c r="BB95" s="293"/>
      <c r="BC95" s="293"/>
      <c r="BD95" s="293"/>
      <c r="BE95" s="293"/>
      <c r="BF95" s="293"/>
    </row>
    <row r="96" spans="1:58" ht="13.5" customHeight="1">
      <c r="A96" s="294" t="str">
        <f t="shared" ref="A96:A103" si="11">A61</f>
        <v>P0</v>
      </c>
      <c r="B96" s="93"/>
      <c r="C96" s="93"/>
      <c r="D96" s="93"/>
      <c r="E96" s="93"/>
      <c r="F96" s="93"/>
      <c r="G96" s="93"/>
      <c r="H96" s="93"/>
      <c r="I96" s="93"/>
      <c r="J96" s="106"/>
      <c r="K96" s="106"/>
      <c r="L96" s="106"/>
      <c r="M96" s="106"/>
      <c r="N96" s="106"/>
      <c r="O96" s="106"/>
      <c r="P96" s="106"/>
      <c r="Q96" s="106"/>
      <c r="R96" s="106"/>
      <c r="T96" s="371"/>
      <c r="U96" s="371"/>
      <c r="V96" s="293"/>
      <c r="W96" s="12"/>
      <c r="X96" s="30"/>
      <c r="Y96" s="293"/>
      <c r="Z96" s="293"/>
      <c r="AA96" s="293"/>
      <c r="AB96" s="293"/>
      <c r="AC96" s="293"/>
      <c r="AD96" s="293"/>
      <c r="AE96" s="293"/>
      <c r="AF96" s="293"/>
      <c r="AG96" s="293"/>
      <c r="AH96" s="41"/>
      <c r="AI96" s="41"/>
      <c r="AJ96" s="41"/>
      <c r="AK96" s="41"/>
      <c r="AL96" s="41"/>
      <c r="AM96" s="41"/>
      <c r="AN96" s="293"/>
      <c r="AO96" s="293"/>
      <c r="AP96" s="293"/>
      <c r="AQ96" s="293"/>
      <c r="AR96" s="293"/>
      <c r="AS96" s="293"/>
      <c r="AT96" s="293"/>
      <c r="AU96" s="293"/>
      <c r="AV96" s="293"/>
      <c r="AW96" s="293"/>
      <c r="AX96" s="293"/>
      <c r="AY96" s="293"/>
      <c r="AZ96" s="293"/>
      <c r="BA96" s="293"/>
      <c r="BB96" s="293"/>
      <c r="BC96" s="293"/>
      <c r="BD96" s="293"/>
      <c r="BE96" s="293"/>
      <c r="BF96" s="293"/>
    </row>
    <row r="97" spans="1:260" ht="13.5" customHeight="1">
      <c r="A97" s="294" t="str">
        <f t="shared" si="11"/>
        <v>P1</v>
      </c>
      <c r="B97" s="93"/>
      <c r="C97" s="103">
        <f>SUMPRODUCT(($J$49:$J$58="P1")*($I$49:$I$58&lt;&gt;"")*($I$49:$I$58="WP1")*($H$49:$H$58="NO")*($O$49:$O$58))*10%</f>
        <v>0</v>
      </c>
      <c r="D97" s="103">
        <f>SUMPRODUCT(($J$49:$J$58="P1")*($I$49:$I$58&lt;&gt;"")*($I$49:$I$58="WP2")*($H$49:$H$58="NO")*($O$49:$O$58))*10%</f>
        <v>0</v>
      </c>
      <c r="E97" s="103">
        <f>SUMPRODUCT(($J$49:$J$58="P1")*($I$49:$I$58&lt;&gt;"")*($I$49:$I$58="WP3")*($H$49:$H$58="NO")*($O$49:$O$58))*10%</f>
        <v>0</v>
      </c>
      <c r="F97" s="103">
        <f>SUMPRODUCT(($J$49:$J$58="P1")*($I$49:$I$58&lt;&gt;"")*($I$49:$I$58="WP4")*($H$49:$H$58="NO")*($O$49:$O$58))*10%</f>
        <v>0</v>
      </c>
      <c r="G97" s="103">
        <f>SUMPRODUCT(($J$49:$J$58="P1")*($I$49:$I$58&lt;&gt;"")*($I$49:$I$58="WP5")*($H$49:$H$58="NO")*($O$49:$O$58))*10%</f>
        <v>0</v>
      </c>
      <c r="H97" s="103">
        <f>SUMPRODUCT(($J$49:$J$58="P1")*($I$49:$I$58&lt;&gt;"")*($I$49:$I$58="WP6")*($H$49:$H$58="NO")*($O$49:$O$58))*10%</f>
        <v>0</v>
      </c>
      <c r="I97" s="104">
        <f>SUM(C97:H97)</f>
        <v>0</v>
      </c>
      <c r="J97" s="106"/>
      <c r="K97" s="106"/>
      <c r="L97" s="106"/>
      <c r="M97" s="106"/>
      <c r="N97" s="106"/>
      <c r="O97" s="106"/>
      <c r="P97" s="106"/>
      <c r="Q97" s="106"/>
      <c r="R97" s="106"/>
      <c r="T97" s="370"/>
      <c r="U97" s="370"/>
      <c r="V97" s="293"/>
      <c r="W97" s="12"/>
      <c r="X97" s="30"/>
      <c r="Y97" s="293"/>
      <c r="Z97" s="293"/>
      <c r="AA97" s="293"/>
      <c r="AB97" s="293"/>
      <c r="AC97" s="293"/>
      <c r="AD97" s="293"/>
      <c r="AE97" s="293"/>
      <c r="AF97" s="293"/>
      <c r="AG97" s="293"/>
      <c r="AH97" s="41"/>
      <c r="AI97" s="41"/>
      <c r="AJ97" s="41"/>
      <c r="AK97" s="41"/>
      <c r="AL97" s="41"/>
      <c r="AM97" s="41"/>
      <c r="AN97" s="293"/>
      <c r="AO97" s="293"/>
      <c r="AP97" s="293"/>
      <c r="AQ97" s="293"/>
      <c r="AR97" s="293"/>
      <c r="AS97" s="293"/>
      <c r="AT97" s="293"/>
      <c r="AU97" s="293"/>
      <c r="AV97" s="293"/>
      <c r="AW97" s="293"/>
      <c r="AX97" s="293"/>
      <c r="AY97" s="293"/>
      <c r="AZ97" s="293"/>
      <c r="BA97" s="293"/>
      <c r="BB97" s="293"/>
      <c r="BC97" s="293"/>
      <c r="BD97" s="293"/>
      <c r="BE97" s="293"/>
      <c r="BF97" s="293"/>
    </row>
    <row r="98" spans="1:260" ht="13.5" customHeight="1">
      <c r="A98" s="294" t="str">
        <f t="shared" si="11"/>
        <v>P2</v>
      </c>
      <c r="B98" s="93"/>
      <c r="C98" s="103">
        <f>SUMPRODUCT(($J$49:$J$58="P2")*($I$49:$I$58&lt;&gt;"")*($I$49:$I$58="WP1")*($H$49:$H$58="NO")*($O$49:$O$58))*10%</f>
        <v>0</v>
      </c>
      <c r="D98" s="103">
        <f>SUMPRODUCT(($J$49:$J$58="P2")*($I$49:$I$58&lt;&gt;"")*($I$49:$I$58="WP2")*($H$49:$H$58="NO")*($O$49:$O$58))*10%</f>
        <v>0</v>
      </c>
      <c r="E98" s="103">
        <f>SUMPRODUCT(($J$49:$J$58="P2")*($I$49:$I$58&lt;&gt;"")*($I$49:$I$58="WP3")*($H$49:$H$58="NO")*($O$49:$O$58))*10%</f>
        <v>0</v>
      </c>
      <c r="F98" s="103">
        <f>SUMPRODUCT(($J$49:$J$58="P2")*($I$49:$I$58&lt;&gt;"")*($I$49:$I$58="WP4")*($H$49:$H$58="NO")*($O$49:$O$58))*10%</f>
        <v>0</v>
      </c>
      <c r="G98" s="103">
        <f>SUMPRODUCT(($J$49:$J$58="P2")*($I$49:$I$58&lt;&gt;"")*($I$49:$I$58="WP5")*($H$49:$H$58="NO")*($O$49:$O$58))*10%</f>
        <v>0</v>
      </c>
      <c r="H98" s="103">
        <f>SUMPRODUCT(($J$49:$J$58="P2")*($I$49:$I$58&lt;&gt;"")*($I$49:$I$58="WP6")*($H$49:$H$58="NO")*($O$49:$O$58))*10%</f>
        <v>0</v>
      </c>
      <c r="I98" s="104">
        <f>SUM(C98:H98)</f>
        <v>0</v>
      </c>
      <c r="J98" s="106"/>
      <c r="K98" s="106"/>
      <c r="L98" s="106"/>
      <c r="M98" s="106"/>
      <c r="N98" s="106"/>
      <c r="O98" s="106"/>
      <c r="P98" s="106"/>
      <c r="Q98" s="106"/>
      <c r="R98" s="106"/>
      <c r="T98" s="370"/>
      <c r="U98" s="370"/>
      <c r="V98" s="293"/>
      <c r="W98" s="12"/>
      <c r="X98" s="30"/>
      <c r="Y98" s="293"/>
      <c r="Z98" s="293"/>
      <c r="AA98" s="293"/>
      <c r="AB98" s="293"/>
      <c r="AC98" s="293"/>
      <c r="AD98" s="293"/>
      <c r="AE98" s="293"/>
      <c r="AF98" s="293"/>
      <c r="AG98" s="293"/>
      <c r="AH98" s="41"/>
      <c r="AI98" s="41"/>
      <c r="AJ98" s="41"/>
      <c r="AK98" s="41"/>
      <c r="AL98" s="41"/>
      <c r="AM98" s="41"/>
      <c r="AN98" s="293"/>
      <c r="AO98" s="293"/>
      <c r="AP98" s="293"/>
      <c r="AQ98" s="293"/>
      <c r="AR98" s="293"/>
      <c r="AS98" s="293"/>
      <c r="AT98" s="293"/>
      <c r="AU98" s="293"/>
      <c r="AV98" s="293"/>
      <c r="AW98" s="293"/>
      <c r="AX98" s="293"/>
      <c r="AY98" s="293"/>
      <c r="AZ98" s="293"/>
      <c r="BA98" s="293"/>
      <c r="BB98" s="293"/>
      <c r="BC98" s="293"/>
      <c r="BD98" s="293"/>
      <c r="BE98" s="293"/>
      <c r="BF98" s="293"/>
    </row>
    <row r="99" spans="1:260" ht="13.5" customHeight="1">
      <c r="A99" s="294" t="str">
        <f t="shared" si="11"/>
        <v>P3</v>
      </c>
      <c r="B99" s="93"/>
      <c r="C99" s="103">
        <f>SUMPRODUCT(($J$49:$J$58="P3")*($I$49:$I$58&lt;&gt;"")*($I$49:$I$58="WP1")*($H$49:$H$58="NO")*($O$49:$O$58))*10%</f>
        <v>0</v>
      </c>
      <c r="D99" s="103">
        <f>SUMPRODUCT(($J$49:$J$58="P3")*($I$49:$I$58&lt;&gt;"")*($I$49:$I$58="WP2")*($H$49:$H$58="NO")*($O$49:$O$58))*10%</f>
        <v>0</v>
      </c>
      <c r="E99" s="103">
        <f>SUMPRODUCT(($J$49:$J$58="P3")*($I$49:$I$58&lt;&gt;"")*($I$49:$I$58="WP3")*($H$49:$H$58="NO")*($O$49:$O$58))*10%</f>
        <v>0</v>
      </c>
      <c r="F99" s="103">
        <f>SUMPRODUCT(($J$49:$J$58="P3")*($I$49:$I$58&lt;&gt;"")*($I$49:$I$58="WP4")*($H$49:$H$58="NO")*($O$49:$O$58))*10%</f>
        <v>0</v>
      </c>
      <c r="G99" s="103">
        <f>SUMPRODUCT(($J$49:$J$58="P3")*($I$49:$I$58&lt;&gt;"")*($I$49:$I$58="WP5")*($H$49:$H$58="NO")*($O$49:$O$58))*10%</f>
        <v>0</v>
      </c>
      <c r="H99" s="103">
        <f>SUMPRODUCT(($J$49:$J$58="P3")*($I$49:$I$58&lt;&gt;"")*($I$49:$I$58="WP6")*($H$49:$H$58="NO")*($O$49:$O$58))*10%</f>
        <v>0</v>
      </c>
      <c r="I99" s="104">
        <f t="shared" ref="I99:I103" si="12">SUM(C99:H99)</f>
        <v>0</v>
      </c>
      <c r="J99" s="106"/>
      <c r="K99" s="106"/>
      <c r="L99" s="106"/>
      <c r="M99" s="106"/>
      <c r="N99" s="106"/>
      <c r="O99" s="106"/>
      <c r="P99" s="106"/>
      <c r="Q99" s="106"/>
      <c r="R99" s="106"/>
      <c r="T99" s="370"/>
      <c r="U99" s="370"/>
      <c r="V99" s="293"/>
      <c r="W99" s="12"/>
      <c r="X99" s="30"/>
      <c r="Y99" s="293"/>
      <c r="Z99" s="293"/>
      <c r="AA99" s="293"/>
      <c r="AB99" s="293"/>
      <c r="AC99" s="293"/>
      <c r="AD99" s="293"/>
      <c r="AE99" s="293"/>
      <c r="AF99" s="293"/>
      <c r="AG99" s="293"/>
      <c r="AH99" s="41"/>
      <c r="AI99" s="41"/>
      <c r="AJ99" s="41"/>
      <c r="AK99" s="41"/>
      <c r="AL99" s="41"/>
      <c r="AM99" s="41"/>
      <c r="AN99" s="293"/>
      <c r="AO99" s="293"/>
      <c r="AP99" s="293"/>
      <c r="AQ99" s="293"/>
      <c r="AR99" s="293"/>
      <c r="AS99" s="293"/>
      <c r="AT99" s="293"/>
      <c r="AU99" s="293"/>
      <c r="AV99" s="293"/>
      <c r="AW99" s="293"/>
      <c r="AX99" s="293"/>
      <c r="AY99" s="293"/>
      <c r="AZ99" s="293"/>
      <c r="BA99" s="293"/>
      <c r="BB99" s="293"/>
      <c r="BC99" s="293"/>
      <c r="BD99" s="293"/>
      <c r="BE99" s="293"/>
      <c r="BF99" s="293"/>
    </row>
    <row r="100" spans="1:260" ht="13.5" customHeight="1">
      <c r="A100" s="294" t="str">
        <f t="shared" si="11"/>
        <v>P4</v>
      </c>
      <c r="B100" s="93"/>
      <c r="C100" s="103">
        <f>SUMPRODUCT(($J$49:$J$58="P4")*($I$49:$I$58&lt;&gt;"")*($I$49:$I$58="WP1")*($H$49:$H$58="NO")*($O$49:$O$58))*10%</f>
        <v>0</v>
      </c>
      <c r="D100" s="103">
        <f>SUMPRODUCT(($J$49:$J$58="P4")*($I$49:$I$58&lt;&gt;"")*($I$49:$I$58="WP2")*($H$49:$H$58="NO")*($O$49:$O$58))*10%</f>
        <v>0</v>
      </c>
      <c r="E100" s="103">
        <f>SUMPRODUCT(($J$49:$J$58="P4")*($I$49:$I$58&lt;&gt;"")*($I$49:$I$58="WP3")*($H$49:$H$58="NO")*($O$49:$O$58))*10%</f>
        <v>0</v>
      </c>
      <c r="F100" s="103">
        <f>SUMPRODUCT(($J$49:$J$58="P4")*($I$49:$I$58&lt;&gt;"")*($I$49:$I$58="WP4")*($H$49:$H$58="NO")*($O$49:$O$58))*10%</f>
        <v>0</v>
      </c>
      <c r="G100" s="103">
        <f>SUMPRODUCT(($J$49:$J$58="P4")*($I$49:$I$58&lt;&gt;"")*($I$49:$I$58="WP5")*($H$49:$H$58="NO")*($O$49:$O$58))*10%</f>
        <v>0</v>
      </c>
      <c r="H100" s="103">
        <f>SUMPRODUCT(($J$49:$J$58="P4")*($I$49:$I$58&lt;&gt;"")*($I$49:$I$58="WP6")*($H$49:$H$58="NO")*($O$49:$O$58))*10%</f>
        <v>0</v>
      </c>
      <c r="I100" s="104">
        <f t="shared" si="12"/>
        <v>0</v>
      </c>
      <c r="J100" s="106"/>
      <c r="K100" s="106"/>
      <c r="L100" s="106"/>
      <c r="M100" s="106"/>
      <c r="N100" s="106"/>
      <c r="O100" s="106"/>
      <c r="P100" s="106"/>
      <c r="Q100" s="106"/>
      <c r="R100" s="106"/>
      <c r="T100" s="370"/>
      <c r="U100" s="370"/>
      <c r="V100" s="293"/>
      <c r="W100" s="12"/>
      <c r="X100" s="30"/>
      <c r="Y100" s="293"/>
      <c r="Z100" s="293"/>
      <c r="AA100" s="293"/>
      <c r="AB100" s="293"/>
      <c r="AC100" s="293"/>
      <c r="AD100" s="293"/>
      <c r="AE100" s="293"/>
      <c r="AF100" s="293"/>
      <c r="AG100" s="293"/>
      <c r="AH100" s="41"/>
      <c r="AI100" s="41"/>
      <c r="AJ100" s="41"/>
      <c r="AK100" s="41"/>
      <c r="AL100" s="41"/>
      <c r="AM100" s="41"/>
      <c r="AN100" s="293"/>
      <c r="AO100" s="293"/>
      <c r="AP100" s="293"/>
      <c r="AQ100" s="293"/>
      <c r="AR100" s="293"/>
      <c r="AS100" s="293"/>
      <c r="AT100" s="293"/>
      <c r="AU100" s="293"/>
      <c r="AV100" s="293"/>
      <c r="AW100" s="293"/>
      <c r="AX100" s="293"/>
      <c r="AY100" s="293"/>
      <c r="AZ100" s="293"/>
      <c r="BA100" s="293"/>
      <c r="BB100" s="293"/>
      <c r="BC100" s="293"/>
      <c r="BD100" s="293"/>
      <c r="BE100" s="293"/>
      <c r="BF100" s="293"/>
    </row>
    <row r="101" spans="1:260" ht="13.5" customHeight="1">
      <c r="A101" s="294" t="str">
        <f t="shared" si="11"/>
        <v>P5</v>
      </c>
      <c r="B101" s="93"/>
      <c r="C101" s="103">
        <f>SUMPRODUCT(($J$49:$J$58="P5")*($I$49:$I$58&lt;&gt;"")*($I$49:$I$58="WP1")*($H$49:$H$58="NO")*($O$49:$O$58))*10%</f>
        <v>0</v>
      </c>
      <c r="D101" s="103">
        <f>SUMPRODUCT(($J$49:$J$58="P5")*($I$49:$I$58&lt;&gt;"")*($I$49:$I$58="WP2")*($H$49:$H$58="NO")*($O$49:$O$58))*10%</f>
        <v>0</v>
      </c>
      <c r="E101" s="103">
        <f>SUMPRODUCT(($J$49:$J$58="P5")*($I$49:$I$58&lt;&gt;"")*($I$49:$I$58="WP3")*($H$49:$H$58="NO")*($O$49:$O$58))*10%</f>
        <v>0</v>
      </c>
      <c r="F101" s="103">
        <f>SUMPRODUCT(($J$49:$J$58="P5")*($I$49:$I$58&lt;&gt;"")*($I$49:$I$58="WP4")*($H$49:$H$58="NO")*($O$49:$O$58))*10%</f>
        <v>0</v>
      </c>
      <c r="G101" s="103">
        <f>SUMPRODUCT(($J$49:$J$58="P5")*($I$49:$I$58&lt;&gt;"")*($I$49:$I$58="WP5")*($H$49:$H$58="NO")*($O$49:$O$58))*10%</f>
        <v>0</v>
      </c>
      <c r="H101" s="103">
        <f>SUMPRODUCT(($J$49:$J$58="P5")*($I$49:$I$58&lt;&gt;"")*($I$49:$I$58="WP6")*($H$49:$H$58="NO")*($O$49:$O$58))*10%</f>
        <v>0</v>
      </c>
      <c r="I101" s="104">
        <f t="shared" si="12"/>
        <v>0</v>
      </c>
      <c r="J101" s="106"/>
      <c r="K101" s="106"/>
      <c r="L101" s="106"/>
      <c r="M101" s="106"/>
      <c r="N101" s="106"/>
      <c r="O101" s="106"/>
      <c r="P101" s="106"/>
      <c r="Q101" s="106"/>
      <c r="R101" s="106"/>
      <c r="T101" s="370"/>
      <c r="U101" s="370"/>
      <c r="V101" s="293"/>
      <c r="W101" s="12"/>
      <c r="X101" s="30"/>
      <c r="Y101" s="293"/>
      <c r="Z101" s="293"/>
      <c r="AA101" s="293"/>
      <c r="AB101" s="293"/>
      <c r="AC101" s="293"/>
      <c r="AD101" s="293"/>
      <c r="AE101" s="293"/>
      <c r="AF101" s="293"/>
      <c r="AG101" s="293"/>
      <c r="AH101" s="41"/>
      <c r="AI101" s="41"/>
      <c r="AJ101" s="41"/>
      <c r="AK101" s="41"/>
      <c r="AL101" s="41"/>
      <c r="AM101" s="41"/>
      <c r="AN101" s="293"/>
      <c r="AO101" s="293"/>
      <c r="AP101" s="293"/>
      <c r="AQ101" s="293"/>
      <c r="AR101" s="293"/>
      <c r="AS101" s="293"/>
      <c r="AT101" s="293"/>
      <c r="AU101" s="293"/>
      <c r="AV101" s="293"/>
      <c r="AW101" s="293"/>
      <c r="AX101" s="293"/>
      <c r="AY101" s="293"/>
      <c r="AZ101" s="293"/>
      <c r="BA101" s="293"/>
      <c r="BB101" s="293"/>
      <c r="BC101" s="293"/>
      <c r="BD101" s="293"/>
      <c r="BE101" s="293"/>
      <c r="BF101" s="293"/>
    </row>
    <row r="102" spans="1:260" ht="13.5" customHeight="1">
      <c r="A102" s="294" t="str">
        <f t="shared" si="11"/>
        <v>P6</v>
      </c>
      <c r="B102" s="93"/>
      <c r="C102" s="103">
        <f>SUMPRODUCT(($J$49:$J$58="P6")*($I$49:$I$58&lt;&gt;"")*($I$49:$I$58="WP1")*($H$49:$H$58="NO")*($O$49:$O$58))*10%</f>
        <v>0</v>
      </c>
      <c r="D102" s="103">
        <f>SUMPRODUCT(($J$49:$J$58="P6")*($I$49:$I$58&lt;&gt;"")*($I$49:$I$58="WP2")*($H$49:$H$58="NO")*($O$49:$O$58))*10%</f>
        <v>0</v>
      </c>
      <c r="E102" s="103">
        <f>SUMPRODUCT(($J$49:$J$58="P6")*($I$49:$I$58&lt;&gt;"")*($I$49:$I$58="WP3")*($H$49:$H$58="NO")*($O$49:$O$58))*10%</f>
        <v>0</v>
      </c>
      <c r="F102" s="103">
        <f>SUMPRODUCT(($J$49:$J$58="P6")*($I$49:$I$58&lt;&gt;"")*($I$49:$I$58="WP4")*($H$49:$H$58="NO")*($O$49:$O$58))*10%</f>
        <v>0</v>
      </c>
      <c r="G102" s="103">
        <f>SUMPRODUCT(($J$49:$J$58="P6")*($I$49:$I$58&lt;&gt;"")*($I$49:$I$58="WP5")*($H$49:$H$58="NO")*($O$49:$O$58))*10%</f>
        <v>0</v>
      </c>
      <c r="H102" s="103">
        <f>SUMPRODUCT(($J$49:$J$58="P6")*($I$49:$I$58&lt;&gt;"")*($I$49:$I$58="WP6")*($H$49:$H$58="NO")*($O$49:$O$58))*10%</f>
        <v>0</v>
      </c>
      <c r="I102" s="104">
        <f t="shared" si="12"/>
        <v>0</v>
      </c>
      <c r="J102" s="106"/>
      <c r="K102" s="106"/>
      <c r="L102" s="106"/>
      <c r="M102" s="106"/>
      <c r="N102" s="106"/>
      <c r="O102" s="106"/>
      <c r="P102" s="106"/>
      <c r="Q102" s="106"/>
      <c r="R102" s="106"/>
      <c r="T102" s="370"/>
      <c r="U102" s="370"/>
      <c r="V102" s="293"/>
      <c r="W102" s="12"/>
      <c r="X102" s="30"/>
      <c r="Y102" s="293"/>
      <c r="Z102" s="293"/>
      <c r="AA102" s="293"/>
      <c r="AB102" s="293"/>
      <c r="AC102" s="293"/>
      <c r="AD102" s="293"/>
      <c r="AE102" s="293"/>
      <c r="AF102" s="293"/>
      <c r="AG102" s="293"/>
      <c r="AH102" s="41"/>
      <c r="AI102" s="41"/>
      <c r="AJ102" s="41"/>
      <c r="AK102" s="41"/>
      <c r="AL102" s="41"/>
      <c r="AM102" s="41"/>
      <c r="AN102" s="293"/>
      <c r="AO102" s="293"/>
      <c r="AP102" s="293"/>
      <c r="AQ102" s="293"/>
      <c r="AR102" s="293"/>
      <c r="AS102" s="293"/>
      <c r="AT102" s="293"/>
      <c r="AU102" s="293"/>
      <c r="AV102" s="293"/>
      <c r="AW102" s="293"/>
      <c r="AX102" s="293"/>
      <c r="AY102" s="293"/>
      <c r="AZ102" s="293"/>
      <c r="BA102" s="293"/>
      <c r="BB102" s="293"/>
      <c r="BC102" s="293"/>
      <c r="BD102" s="293"/>
      <c r="BE102" s="293"/>
      <c r="BF102" s="293"/>
    </row>
    <row r="103" spans="1:260" ht="13.5" customHeight="1">
      <c r="A103" s="294" t="str">
        <f t="shared" si="11"/>
        <v>P7</v>
      </c>
      <c r="B103" s="93"/>
      <c r="C103" s="103">
        <f>SUMPRODUCT(($J$49:$J$58="P7")*($I$49:$I$58&lt;&gt;"")*($I$49:$I$58="WP1")*($H$49:$H$58="NO")*($O$49:$O$58))*10%</f>
        <v>0</v>
      </c>
      <c r="D103" s="103">
        <f>SUMPRODUCT(($J$49:$J$58="P7")*($I$49:$I$58&lt;&gt;"")*($I$49:$I$58="WP2")*($H$49:$H$58="NO")*($O$49:$O$58))*10%</f>
        <v>0</v>
      </c>
      <c r="E103" s="103">
        <f>SUMPRODUCT(($J$49:$J$58="P7")*($I$49:$I$58&lt;&gt;"")*($I$49:$I$58="WP3")*($H$49:$H$58="NO")*($O$49:$O$58))*10%</f>
        <v>0</v>
      </c>
      <c r="F103" s="103">
        <f>SUMPRODUCT(($J$49:$J$58="P7")*($I$49:$I$58&lt;&gt;"")*($I$49:$I$58="WP4")*($H$49:$H$58="NO")*($O$49:$O$58))*10%</f>
        <v>0</v>
      </c>
      <c r="G103" s="103">
        <f>SUMPRODUCT(($J$49:$J$58="P7")*($I$49:$I$58&lt;&gt;"")*($I$49:$I$58="WP5")*($H$49:$H$58="NO")*($O$49:$O$58))*10%</f>
        <v>0</v>
      </c>
      <c r="H103" s="103">
        <f>SUMPRODUCT(($J$49:$J$58="P7")*($I$49:$I$58&lt;&gt;"")*($I$49:$I$58="WP6")*($H$49:$H$58="NO")*($O$49:$O$58))*10%</f>
        <v>0</v>
      </c>
      <c r="I103" s="104">
        <f t="shared" si="12"/>
        <v>0</v>
      </c>
      <c r="J103" s="106"/>
      <c r="K103" s="106"/>
      <c r="L103" s="106"/>
      <c r="M103" s="106"/>
      <c r="N103" s="106"/>
      <c r="O103" s="106"/>
      <c r="P103" s="106"/>
      <c r="Q103" s="106"/>
      <c r="R103" s="106"/>
      <c r="T103" s="370"/>
      <c r="U103" s="370"/>
      <c r="V103" s="293"/>
      <c r="W103" s="12"/>
      <c r="X103" s="30"/>
      <c r="Y103" s="293"/>
      <c r="Z103" s="293"/>
      <c r="AA103" s="293"/>
      <c r="AB103" s="293"/>
      <c r="AC103" s="293"/>
      <c r="AD103" s="293"/>
      <c r="AE103" s="293"/>
      <c r="AF103" s="293"/>
      <c r="AG103" s="293"/>
      <c r="AH103" s="41"/>
      <c r="AI103" s="41"/>
      <c r="AJ103" s="41"/>
      <c r="AK103" s="41"/>
      <c r="AL103" s="41"/>
      <c r="AM103" s="41"/>
      <c r="AN103" s="293"/>
      <c r="AO103" s="293"/>
      <c r="AP103" s="293"/>
      <c r="AQ103" s="293"/>
      <c r="AR103" s="293"/>
      <c r="AS103" s="293"/>
      <c r="AT103" s="293"/>
      <c r="AU103" s="293"/>
      <c r="AV103" s="293"/>
      <c r="AW103" s="293"/>
      <c r="AX103" s="293"/>
      <c r="AY103" s="293"/>
      <c r="AZ103" s="293"/>
      <c r="BA103" s="293"/>
      <c r="BB103" s="293"/>
      <c r="BC103" s="293"/>
      <c r="BD103" s="293"/>
      <c r="BE103" s="293"/>
      <c r="BF103" s="293"/>
    </row>
    <row r="104" spans="1:260" ht="23.25" customHeight="1">
      <c r="A104" s="65" t="s">
        <v>33</v>
      </c>
      <c r="B104" s="94"/>
      <c r="C104" s="66">
        <f t="shared" ref="C104:H104" si="13">SUM((C69+C90)-C71)*10%</f>
        <v>0</v>
      </c>
      <c r="D104" s="66">
        <f t="shared" si="13"/>
        <v>0</v>
      </c>
      <c r="E104" s="66">
        <f t="shared" si="13"/>
        <v>0</v>
      </c>
      <c r="F104" s="66">
        <f t="shared" si="13"/>
        <v>0</v>
      </c>
      <c r="G104" s="66">
        <f t="shared" si="13"/>
        <v>0</v>
      </c>
      <c r="H104" s="66">
        <f t="shared" si="13"/>
        <v>0</v>
      </c>
      <c r="I104" s="66">
        <f>SUM(I$97:I$103)</f>
        <v>0</v>
      </c>
      <c r="J104" s="106"/>
      <c r="K104" s="106"/>
      <c r="L104" s="106"/>
      <c r="M104" s="106"/>
      <c r="N104" s="106"/>
      <c r="O104" s="106"/>
      <c r="P104" s="106"/>
      <c r="Q104" s="106"/>
      <c r="R104" s="106"/>
      <c r="T104" s="370"/>
      <c r="U104" s="370"/>
      <c r="V104" s="293"/>
      <c r="W104" s="12"/>
      <c r="X104" s="30"/>
      <c r="Y104" s="293"/>
      <c r="Z104" s="293"/>
      <c r="AA104" s="293"/>
      <c r="AB104" s="293"/>
      <c r="AC104" s="293"/>
      <c r="AD104" s="293"/>
      <c r="AE104" s="293"/>
      <c r="AF104" s="293"/>
      <c r="AG104" s="293"/>
      <c r="AH104" s="41"/>
      <c r="AI104" s="41"/>
      <c r="AJ104" s="41"/>
      <c r="AK104" s="41"/>
      <c r="AL104" s="41"/>
      <c r="AM104" s="41"/>
      <c r="AN104" s="293"/>
      <c r="AO104" s="293"/>
      <c r="AP104" s="293"/>
      <c r="AQ104" s="293"/>
      <c r="AR104" s="293"/>
      <c r="AS104" s="293"/>
      <c r="AT104" s="293"/>
      <c r="AU104" s="293"/>
      <c r="AV104" s="293"/>
      <c r="AW104" s="293"/>
      <c r="AX104" s="293"/>
      <c r="AY104" s="293"/>
      <c r="AZ104" s="293"/>
      <c r="BA104" s="293"/>
      <c r="BB104" s="293"/>
      <c r="BC104" s="293"/>
      <c r="BD104" s="293"/>
      <c r="BE104" s="293"/>
      <c r="BF104" s="293"/>
    </row>
    <row r="105" spans="1:260" ht="21.75" customHeight="1">
      <c r="A105" s="65" t="s">
        <v>54</v>
      </c>
      <c r="B105" s="94"/>
      <c r="C105" s="91"/>
      <c r="D105" s="91"/>
      <c r="E105" s="91"/>
      <c r="F105" s="91"/>
      <c r="G105" s="91"/>
      <c r="H105" s="91"/>
      <c r="I105" s="66">
        <f>SUM(C105:H105)</f>
        <v>0</v>
      </c>
      <c r="J105" s="106"/>
      <c r="K105" s="106"/>
      <c r="L105" s="106"/>
      <c r="M105" s="106"/>
      <c r="N105" s="106"/>
      <c r="O105" s="106"/>
      <c r="P105" s="106"/>
      <c r="Q105" s="106"/>
      <c r="R105" s="106"/>
      <c r="S105" s="293"/>
      <c r="T105" s="293"/>
      <c r="U105" s="293"/>
      <c r="V105" s="293"/>
      <c r="W105" s="293"/>
      <c r="X105" s="293"/>
      <c r="Y105" s="293"/>
      <c r="Z105" s="293"/>
      <c r="AA105" s="293"/>
      <c r="AB105" s="293"/>
      <c r="AC105" s="293"/>
      <c r="AD105" s="293"/>
      <c r="AE105" s="293"/>
      <c r="AF105" s="293"/>
      <c r="AG105" s="293"/>
      <c r="AH105" s="41"/>
      <c r="AI105" s="41"/>
      <c r="AJ105" s="41"/>
      <c r="AK105" s="41"/>
      <c r="AL105" s="41"/>
      <c r="AM105" s="41"/>
      <c r="AN105" s="293"/>
      <c r="AO105" s="293"/>
      <c r="AP105" s="293"/>
      <c r="AQ105" s="293"/>
      <c r="AR105" s="293"/>
      <c r="AS105" s="293"/>
      <c r="AT105" s="293"/>
      <c r="AU105" s="293"/>
      <c r="AV105" s="293"/>
      <c r="AW105" s="293"/>
      <c r="AX105" s="293"/>
      <c r="AY105" s="293"/>
      <c r="AZ105" s="293"/>
      <c r="BA105" s="293"/>
      <c r="BB105" s="293"/>
      <c r="BC105" s="293"/>
      <c r="BD105" s="293"/>
      <c r="BE105" s="293"/>
      <c r="BF105" s="293"/>
    </row>
    <row r="106" spans="1:260" s="12" customFormat="1" ht="16.5" customHeight="1">
      <c r="A106" s="23"/>
      <c r="B106" s="23"/>
      <c r="C106" s="23"/>
      <c r="D106" s="23"/>
      <c r="E106" s="23"/>
      <c r="F106" s="23"/>
      <c r="G106" s="23"/>
      <c r="H106" s="23"/>
      <c r="I106" s="23"/>
      <c r="J106" s="23"/>
      <c r="K106" s="23"/>
      <c r="L106" s="23"/>
      <c r="M106" s="23"/>
      <c r="N106" s="23"/>
      <c r="O106" s="23"/>
      <c r="P106" s="23"/>
      <c r="Q106" s="23"/>
      <c r="R106" s="23"/>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row>
    <row r="107" spans="1:260" s="12" customFormat="1" ht="16.5" customHeight="1">
      <c r="A107" s="14"/>
      <c r="B107" s="14"/>
      <c r="C107" s="14"/>
      <c r="D107" s="14"/>
      <c r="E107" s="14"/>
      <c r="F107" s="14"/>
      <c r="G107" s="14"/>
      <c r="H107" s="14"/>
      <c r="I107" s="14"/>
      <c r="J107" s="14"/>
      <c r="K107" s="14"/>
      <c r="L107" s="14"/>
      <c r="M107" s="14"/>
      <c r="N107" s="14"/>
      <c r="O107" s="14"/>
      <c r="P107" s="14"/>
      <c r="Q107" s="14"/>
      <c r="R107" s="14"/>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c r="AS107" s="293"/>
      <c r="AT107" s="293"/>
      <c r="AU107" s="293"/>
      <c r="AV107" s="293"/>
      <c r="AW107" s="293"/>
      <c r="AX107" s="293"/>
      <c r="AY107" s="293"/>
      <c r="AZ107" s="293"/>
      <c r="BA107" s="293"/>
      <c r="BB107" s="293"/>
      <c r="BC107" s="293"/>
      <c r="BD107" s="293"/>
      <c r="BE107" s="293"/>
      <c r="BF107" s="293"/>
    </row>
    <row r="108" spans="1:260" ht="15" customHeight="1">
      <c r="A108" s="95" t="s">
        <v>143</v>
      </c>
      <c r="B108" s="21"/>
      <c r="C108" s="21"/>
      <c r="D108" s="21"/>
      <c r="E108" s="21"/>
      <c r="F108" s="21"/>
      <c r="G108" s="21"/>
      <c r="H108" s="21"/>
      <c r="I108" s="21"/>
      <c r="J108" s="21"/>
      <c r="K108" s="21"/>
      <c r="L108" s="21"/>
      <c r="M108" s="21"/>
      <c r="N108" s="21"/>
      <c r="O108" s="1"/>
      <c r="P108" s="1"/>
      <c r="Q108" s="1"/>
      <c r="R108" s="1"/>
    </row>
    <row r="109" spans="1:260" s="12" customFormat="1" ht="6.75" customHeight="1">
      <c r="A109" s="14"/>
      <c r="B109" s="14"/>
      <c r="C109" s="14"/>
      <c r="D109" s="14"/>
      <c r="E109" s="14"/>
      <c r="F109" s="14"/>
      <c r="G109" s="14"/>
      <c r="H109" s="14"/>
      <c r="I109" s="14"/>
      <c r="J109" s="14"/>
      <c r="K109" s="14"/>
      <c r="L109" s="14"/>
      <c r="M109" s="14"/>
      <c r="N109" s="14"/>
      <c r="O109" s="14"/>
      <c r="P109" s="14"/>
      <c r="Q109" s="14"/>
      <c r="R109" s="14"/>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3"/>
      <c r="AV109" s="293"/>
      <c r="AW109" s="293"/>
      <c r="AX109" s="293"/>
      <c r="AY109" s="293"/>
      <c r="AZ109" s="293"/>
      <c r="BA109" s="293"/>
      <c r="BB109" s="293"/>
      <c r="BC109" s="293"/>
      <c r="BD109" s="293"/>
      <c r="BE109" s="293"/>
      <c r="BF109" s="293"/>
    </row>
    <row r="110" spans="1:260" s="39" customFormat="1" ht="104.25" customHeight="1">
      <c r="A110" s="372" t="s">
        <v>214</v>
      </c>
      <c r="B110" s="372"/>
      <c r="C110" s="372"/>
      <c r="D110" s="372"/>
      <c r="E110" s="372"/>
      <c r="F110" s="372"/>
      <c r="G110" s="372"/>
      <c r="H110" s="372"/>
      <c r="I110" s="372"/>
      <c r="J110" s="372"/>
      <c r="K110" s="372"/>
      <c r="L110" s="372"/>
      <c r="M110" s="372"/>
      <c r="N110" s="372"/>
      <c r="O110" s="372"/>
      <c r="P110" s="106"/>
      <c r="Q110" s="298"/>
      <c r="R110" s="298"/>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IZ110" s="2"/>
    </row>
    <row r="111" spans="1:260" ht="23.25" customHeight="1">
      <c r="A111" s="375" t="s">
        <v>78</v>
      </c>
      <c r="B111" s="376" t="s">
        <v>28</v>
      </c>
      <c r="C111" s="376"/>
      <c r="D111" s="376"/>
      <c r="E111" s="376"/>
      <c r="F111" s="376"/>
      <c r="G111" s="377" t="s">
        <v>122</v>
      </c>
      <c r="H111" s="363" t="s">
        <v>139</v>
      </c>
      <c r="I111" s="363"/>
      <c r="J111" s="363"/>
      <c r="K111" s="363"/>
      <c r="L111" s="363"/>
      <c r="M111" s="363"/>
      <c r="N111" s="363"/>
      <c r="O111" s="363"/>
      <c r="P111" s="106"/>
      <c r="Q111" s="106"/>
      <c r="R111" s="114"/>
      <c r="T111" s="24"/>
      <c r="U111" s="24"/>
      <c r="V111" s="360"/>
      <c r="W111" s="360"/>
      <c r="X111" s="360"/>
      <c r="Y111" s="360"/>
      <c r="Z111" s="360"/>
      <c r="AA111" s="360"/>
      <c r="AB111" s="360"/>
      <c r="AC111" s="360"/>
      <c r="AD111" s="360"/>
      <c r="AE111" s="360"/>
      <c r="AF111" s="360"/>
      <c r="AG111" s="360"/>
      <c r="AH111" s="360"/>
      <c r="AI111" s="360"/>
      <c r="AJ111" s="360"/>
      <c r="AK111" s="360"/>
      <c r="AL111" s="360"/>
      <c r="AM111" s="360"/>
      <c r="AN111" s="360"/>
      <c r="AO111" s="360"/>
      <c r="AP111" s="360"/>
      <c r="AQ111" s="360"/>
      <c r="AR111" s="360"/>
      <c r="AS111" s="360"/>
      <c r="AT111" s="360"/>
      <c r="AU111" s="360"/>
      <c r="AV111" s="360"/>
      <c r="AW111" s="360"/>
      <c r="AX111" s="360"/>
      <c r="AY111" s="360"/>
      <c r="AZ111" s="360"/>
      <c r="BA111" s="360"/>
      <c r="BB111" s="360"/>
      <c r="BC111" s="360"/>
      <c r="BD111" s="360"/>
      <c r="BE111" s="360"/>
      <c r="BF111" s="360"/>
    </row>
    <row r="112" spans="1:260" ht="78" customHeight="1">
      <c r="A112" s="375"/>
      <c r="B112" s="376"/>
      <c r="C112" s="376"/>
      <c r="D112" s="376"/>
      <c r="E112" s="376"/>
      <c r="F112" s="376"/>
      <c r="G112" s="378"/>
      <c r="H112" s="297" t="s">
        <v>156</v>
      </c>
      <c r="I112" s="302" t="s">
        <v>123</v>
      </c>
      <c r="J112" s="295" t="s">
        <v>140</v>
      </c>
      <c r="K112" s="295" t="s">
        <v>32</v>
      </c>
      <c r="L112" s="302" t="s">
        <v>134</v>
      </c>
      <c r="M112" s="302" t="s">
        <v>135</v>
      </c>
      <c r="N112" s="302" t="s">
        <v>136</v>
      </c>
      <c r="O112" s="294" t="s">
        <v>126</v>
      </c>
      <c r="P112" s="106"/>
      <c r="Q112" s="106"/>
      <c r="R112" s="115"/>
      <c r="S112" s="293"/>
      <c r="V112" s="293"/>
      <c r="W112" s="25"/>
      <c r="X112" s="25"/>
      <c r="Y112" s="25"/>
      <c r="Z112" s="293"/>
      <c r="AA112" s="25"/>
      <c r="AB112" s="25"/>
      <c r="AC112" s="25"/>
      <c r="AD112" s="293"/>
      <c r="AE112" s="25"/>
      <c r="AF112" s="25"/>
      <c r="AG112" s="25"/>
      <c r="AH112" s="293"/>
      <c r="AI112" s="25"/>
      <c r="AJ112" s="25"/>
      <c r="AK112" s="25"/>
      <c r="AL112" s="293"/>
      <c r="AM112" s="25"/>
      <c r="AN112" s="25"/>
      <c r="AO112" s="25"/>
      <c r="AP112" s="293"/>
      <c r="AQ112" s="25"/>
      <c r="AR112" s="25"/>
      <c r="AS112" s="25"/>
      <c r="AT112" s="293"/>
      <c r="AU112" s="25"/>
      <c r="AV112" s="25"/>
      <c r="AW112" s="25"/>
      <c r="AX112" s="293"/>
      <c r="AY112" s="25"/>
      <c r="AZ112" s="25"/>
      <c r="BA112" s="25"/>
      <c r="BB112" s="293"/>
      <c r="BC112" s="25"/>
      <c r="BD112" s="25"/>
      <c r="BE112" s="25"/>
      <c r="BF112" s="360"/>
    </row>
    <row r="113" spans="1:58" ht="15" customHeight="1">
      <c r="A113" s="361"/>
      <c r="B113" s="359"/>
      <c r="C113" s="359"/>
      <c r="D113" s="359"/>
      <c r="E113" s="359"/>
      <c r="F113" s="359"/>
      <c r="G113" s="307"/>
      <c r="H113" s="305"/>
      <c r="I113" s="305"/>
      <c r="J113" s="305"/>
      <c r="K113" s="305"/>
      <c r="L113" s="307"/>
      <c r="M113" s="307"/>
      <c r="N113" s="308"/>
      <c r="O113" s="285">
        <f t="shared" ref="O113:O122" si="14">M113*N113</f>
        <v>0</v>
      </c>
      <c r="P113" s="106"/>
      <c r="Q113" s="106"/>
      <c r="R113" s="116"/>
      <c r="S113" s="42"/>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row>
    <row r="114" spans="1:58" ht="12.75" customHeight="1">
      <c r="A114" s="361"/>
      <c r="B114" s="359"/>
      <c r="C114" s="359"/>
      <c r="D114" s="359"/>
      <c r="E114" s="359"/>
      <c r="F114" s="359"/>
      <c r="G114" s="305"/>
      <c r="H114" s="305"/>
      <c r="I114" s="305"/>
      <c r="J114" s="305"/>
      <c r="K114" s="305"/>
      <c r="L114" s="305"/>
      <c r="M114" s="305"/>
      <c r="N114" s="306"/>
      <c r="O114" s="286">
        <f t="shared" si="14"/>
        <v>0</v>
      </c>
      <c r="P114" s="106"/>
      <c r="Q114" s="106"/>
      <c r="R114" s="116"/>
      <c r="S114" s="42"/>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row>
    <row r="115" spans="1:58" ht="15" customHeight="1">
      <c r="A115" s="361"/>
      <c r="B115" s="359"/>
      <c r="C115" s="359"/>
      <c r="D115" s="359"/>
      <c r="E115" s="359"/>
      <c r="F115" s="359"/>
      <c r="G115" s="305"/>
      <c r="H115" s="305"/>
      <c r="I115" s="305"/>
      <c r="J115" s="305"/>
      <c r="K115" s="305"/>
      <c r="L115" s="305"/>
      <c r="M115" s="305"/>
      <c r="N115" s="306"/>
      <c r="O115" s="286">
        <f t="shared" si="14"/>
        <v>0</v>
      </c>
      <c r="P115" s="106"/>
      <c r="Q115" s="106"/>
      <c r="R115" s="116"/>
      <c r="S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row>
    <row r="116" spans="1:58" ht="15" customHeight="1">
      <c r="A116" s="361"/>
      <c r="B116" s="359"/>
      <c r="C116" s="359"/>
      <c r="D116" s="359"/>
      <c r="E116" s="359"/>
      <c r="F116" s="359"/>
      <c r="G116" s="305"/>
      <c r="H116" s="305"/>
      <c r="I116" s="305"/>
      <c r="J116" s="305"/>
      <c r="K116" s="305"/>
      <c r="L116" s="305"/>
      <c r="M116" s="305"/>
      <c r="N116" s="306"/>
      <c r="O116" s="286">
        <f t="shared" si="14"/>
        <v>0</v>
      </c>
      <c r="P116" s="106"/>
      <c r="Q116" s="106"/>
      <c r="R116" s="116"/>
      <c r="S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row>
    <row r="117" spans="1:58" ht="15" customHeight="1">
      <c r="A117" s="361"/>
      <c r="B117" s="359"/>
      <c r="C117" s="359"/>
      <c r="D117" s="359"/>
      <c r="E117" s="359"/>
      <c r="F117" s="359"/>
      <c r="G117" s="305"/>
      <c r="H117" s="305"/>
      <c r="I117" s="305"/>
      <c r="J117" s="305"/>
      <c r="K117" s="305"/>
      <c r="L117" s="305"/>
      <c r="M117" s="305"/>
      <c r="N117" s="306"/>
      <c r="O117" s="286">
        <f t="shared" si="14"/>
        <v>0</v>
      </c>
      <c r="P117" s="106"/>
      <c r="Q117" s="106"/>
      <c r="R117" s="116"/>
      <c r="S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row>
    <row r="118" spans="1:58" ht="15" customHeight="1">
      <c r="A118" s="361"/>
      <c r="B118" s="359"/>
      <c r="C118" s="359"/>
      <c r="D118" s="359"/>
      <c r="E118" s="359"/>
      <c r="F118" s="359"/>
      <c r="G118" s="305"/>
      <c r="H118" s="305"/>
      <c r="I118" s="305"/>
      <c r="J118" s="305"/>
      <c r="K118" s="305"/>
      <c r="L118" s="305"/>
      <c r="M118" s="305"/>
      <c r="N118" s="306"/>
      <c r="O118" s="286">
        <f t="shared" si="14"/>
        <v>0</v>
      </c>
      <c r="P118" s="106"/>
      <c r="Q118" s="106"/>
      <c r="R118" s="116"/>
      <c r="S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row>
    <row r="119" spans="1:58" ht="15" customHeight="1">
      <c r="A119" s="361"/>
      <c r="B119" s="359"/>
      <c r="C119" s="359"/>
      <c r="D119" s="359"/>
      <c r="E119" s="359"/>
      <c r="F119" s="359"/>
      <c r="G119" s="305"/>
      <c r="H119" s="305"/>
      <c r="I119" s="305"/>
      <c r="J119" s="305"/>
      <c r="K119" s="305"/>
      <c r="L119" s="305"/>
      <c r="M119" s="305"/>
      <c r="N119" s="306"/>
      <c r="O119" s="286">
        <f t="shared" si="14"/>
        <v>0</v>
      </c>
      <c r="P119" s="106"/>
      <c r="Q119" s="106"/>
      <c r="R119" s="116"/>
      <c r="S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row>
    <row r="120" spans="1:58" ht="15" customHeight="1">
      <c r="A120" s="361"/>
      <c r="B120" s="359"/>
      <c r="C120" s="359"/>
      <c r="D120" s="359"/>
      <c r="E120" s="359"/>
      <c r="F120" s="359"/>
      <c r="G120" s="305"/>
      <c r="H120" s="305"/>
      <c r="I120" s="305"/>
      <c r="J120" s="305"/>
      <c r="K120" s="305"/>
      <c r="L120" s="305"/>
      <c r="M120" s="305"/>
      <c r="N120" s="306"/>
      <c r="O120" s="286">
        <f t="shared" si="14"/>
        <v>0</v>
      </c>
      <c r="P120" s="106"/>
      <c r="Q120" s="106"/>
      <c r="R120" s="116"/>
      <c r="S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row>
    <row r="121" spans="1:58" ht="15" customHeight="1">
      <c r="A121" s="361"/>
      <c r="B121" s="359"/>
      <c r="C121" s="359"/>
      <c r="D121" s="359"/>
      <c r="E121" s="359"/>
      <c r="F121" s="359"/>
      <c r="G121" s="305"/>
      <c r="H121" s="305"/>
      <c r="I121" s="305"/>
      <c r="J121" s="305"/>
      <c r="K121" s="305"/>
      <c r="L121" s="305"/>
      <c r="M121" s="305"/>
      <c r="N121" s="306"/>
      <c r="O121" s="286">
        <f t="shared" si="14"/>
        <v>0</v>
      </c>
      <c r="P121" s="106"/>
      <c r="Q121" s="106"/>
      <c r="R121" s="116"/>
      <c r="S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row>
    <row r="122" spans="1:58" ht="15.75" customHeight="1">
      <c r="A122" s="361"/>
      <c r="B122" s="359"/>
      <c r="C122" s="359"/>
      <c r="D122" s="359"/>
      <c r="E122" s="359"/>
      <c r="F122" s="359"/>
      <c r="G122" s="305"/>
      <c r="H122" s="305"/>
      <c r="I122" s="305"/>
      <c r="J122" s="305"/>
      <c r="K122" s="305"/>
      <c r="L122" s="305"/>
      <c r="M122" s="305"/>
      <c r="N122" s="306"/>
      <c r="O122" s="286">
        <f t="shared" si="14"/>
        <v>0</v>
      </c>
      <c r="P122" s="106"/>
      <c r="Q122" s="106"/>
      <c r="R122" s="116"/>
      <c r="S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row>
    <row r="123" spans="1:58">
      <c r="A123" s="65" t="s">
        <v>33</v>
      </c>
      <c r="B123" s="283"/>
      <c r="C123" s="283"/>
      <c r="D123" s="283"/>
      <c r="E123" s="283"/>
      <c r="F123" s="283"/>
      <c r="G123" s="283"/>
      <c r="H123" s="281"/>
      <c r="I123" s="283"/>
      <c r="J123" s="283"/>
      <c r="K123" s="283"/>
      <c r="L123" s="283"/>
      <c r="M123" s="283"/>
      <c r="N123" s="283"/>
      <c r="O123" s="284">
        <f>SUM(O113:O122)</f>
        <v>0</v>
      </c>
      <c r="P123" s="106"/>
      <c r="Q123" s="106"/>
      <c r="R123" s="113"/>
      <c r="S123" s="28"/>
      <c r="T123" s="27"/>
      <c r="U123" s="27"/>
      <c r="V123" s="28"/>
      <c r="W123" s="27"/>
      <c r="X123" s="27"/>
      <c r="Y123" s="28"/>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row>
    <row r="124" spans="1:58" ht="65.25" customHeight="1">
      <c r="A124" s="63"/>
      <c r="B124" s="294" t="str">
        <f t="shared" ref="B124:H124" si="15">B60</f>
        <v>WP0</v>
      </c>
      <c r="C124" s="294" t="str">
        <f t="shared" si="15"/>
        <v>WP1</v>
      </c>
      <c r="D124" s="294" t="str">
        <f t="shared" si="15"/>
        <v>WP2</v>
      </c>
      <c r="E124" s="294" t="str">
        <f t="shared" si="15"/>
        <v>WP3</v>
      </c>
      <c r="F124" s="294" t="str">
        <f t="shared" si="15"/>
        <v>WP4</v>
      </c>
      <c r="G124" s="294" t="str">
        <f t="shared" si="15"/>
        <v>WP5</v>
      </c>
      <c r="H124" s="294" t="str">
        <f t="shared" si="15"/>
        <v>WP6</v>
      </c>
      <c r="I124" s="294" t="s">
        <v>33</v>
      </c>
      <c r="J124" s="106"/>
      <c r="K124" s="106"/>
      <c r="L124" s="106"/>
      <c r="M124" s="106"/>
      <c r="N124" s="106"/>
      <c r="O124" s="106"/>
      <c r="P124" s="106"/>
      <c r="Q124" s="106"/>
      <c r="R124" s="106"/>
      <c r="V124" s="293"/>
      <c r="W124" s="12"/>
      <c r="X124" s="24"/>
      <c r="Y124" s="293"/>
      <c r="Z124" s="29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row>
    <row r="125" spans="1:58" ht="20.25" customHeight="1">
      <c r="A125" s="294" t="str">
        <f t="shared" ref="A125:A132" si="16">A61</f>
        <v>P0</v>
      </c>
      <c r="B125" s="64">
        <f>SUMPRODUCT(($J$113:$J$122="P0")*($I$113:$I$122&lt;&gt;"")*($I$113:$I$122="WP0")*($O$113:$O$122))</f>
        <v>0</v>
      </c>
      <c r="C125" s="93"/>
      <c r="D125" s="93"/>
      <c r="E125" s="93"/>
      <c r="F125" s="93"/>
      <c r="G125" s="93"/>
      <c r="H125" s="93"/>
      <c r="I125" s="104">
        <f>SUM(B125)</f>
        <v>0</v>
      </c>
      <c r="J125" s="106"/>
      <c r="K125" s="106"/>
      <c r="L125" s="106"/>
      <c r="M125" s="106"/>
      <c r="N125" s="358" t="str">
        <f>IF(I133=O123,"OK","ERRORE - Seleziona una delle opzioni WP e/o Periodo per ogni voce di spesa / ERROR -  Select one of the option WP and/or Period per each single budget line!")</f>
        <v>OK</v>
      </c>
      <c r="O125" s="358"/>
      <c r="P125" s="106"/>
      <c r="Q125" s="106"/>
      <c r="R125" s="106"/>
      <c r="V125" s="293"/>
      <c r="W125" s="12"/>
      <c r="X125" s="30"/>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row>
    <row r="126" spans="1:58" ht="13.5" customHeight="1">
      <c r="A126" s="294" t="str">
        <f t="shared" si="16"/>
        <v>P1</v>
      </c>
      <c r="B126" s="93"/>
      <c r="C126" s="64">
        <f>SUMPRODUCT(($J$113:$J$122="P1")*($I$113:$I$122&lt;&gt;"")*($I$113:$I$122="WP1")*($O$113:$O$122))</f>
        <v>0</v>
      </c>
      <c r="D126" s="64">
        <f>SUMPRODUCT(($J$113:$J$122="P1")*($I$113:$I$122&lt;&gt;"")*($I$113:$I$122="WP2")*($O$113:$O$122))</f>
        <v>0</v>
      </c>
      <c r="E126" s="64">
        <f>SUMPRODUCT(($J$113:$J$122="P1")*($I$113:$I$122&lt;&gt;"")*($I$113:$I$122="WP3")*($O$113:$O$122))</f>
        <v>0</v>
      </c>
      <c r="F126" s="64">
        <f>SUMPRODUCT(($J$113:$J$122="P1")*($I$113:$I$122&lt;&gt;"")*($I$113:$I$122="WP4")*($O$113:$O$122))</f>
        <v>0</v>
      </c>
      <c r="G126" s="64">
        <f>SUMPRODUCT(($J$113:$J$122="P1")*($I$113:$I$122&lt;&gt;"")*($I$113:$I$122="WP5")*($O$113:$O$122))</f>
        <v>0</v>
      </c>
      <c r="H126" s="64">
        <f>SUMPRODUCT(($J$113:$J$122="P1")*($I$113:$I$122&lt;&gt;"")*($I$113:$I$122="WP6")*($O$113:$O$122))</f>
        <v>0</v>
      </c>
      <c r="I126" s="104">
        <f>SUM(C126:H126)</f>
        <v>0</v>
      </c>
      <c r="J126" s="106"/>
      <c r="K126" s="106"/>
      <c r="L126" s="106"/>
      <c r="M126" s="106"/>
      <c r="N126" s="358"/>
      <c r="O126" s="358"/>
      <c r="P126" s="106"/>
      <c r="Q126" s="106"/>
      <c r="R126" s="106"/>
      <c r="V126" s="293"/>
      <c r="W126" s="12"/>
      <c r="X126" s="30"/>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row>
    <row r="127" spans="1:58" ht="13.5" customHeight="1">
      <c r="A127" s="294" t="str">
        <f t="shared" si="16"/>
        <v>P2</v>
      </c>
      <c r="B127" s="93"/>
      <c r="C127" s="64">
        <f>SUMPRODUCT(($J$113:$J$122="P2")*($I$113:$I$122&lt;&gt;"")*($I$113:$I$122="WP1")*($O$113:$O$122))</f>
        <v>0</v>
      </c>
      <c r="D127" s="64">
        <f>SUMPRODUCT(($J$113:$J$122="P2")*($I$113:$I$122&lt;&gt;"")*($I$113:$I$122="WP2")*($O$113:$O$122))</f>
        <v>0</v>
      </c>
      <c r="E127" s="64">
        <f>SUMPRODUCT(($J$113:$J$122="P2")*($I$113:$I$122&lt;&gt;"")*($I$113:$I$122="WP3")*($O$113:$O$122))</f>
        <v>0</v>
      </c>
      <c r="F127" s="64">
        <f>SUMPRODUCT(($J$113:$J$122="P2")*($I$113:$I$122&lt;&gt;"")*($I$113:$I$122="WP4")*($O$113:$O$122))</f>
        <v>0</v>
      </c>
      <c r="G127" s="64">
        <f>SUMPRODUCT(($J$113:$J$122="P2")*($I$113:$I$122&lt;&gt;"")*($I$113:$I$122="WP5")*($O$113:$O$122))</f>
        <v>0</v>
      </c>
      <c r="H127" s="64">
        <f>SUMPRODUCT(($J$113:$J$122="P2")*($I$113:$I$122&lt;&gt;"")*($I$113:$I$122="WP6")*($O$113:$O$122))</f>
        <v>0</v>
      </c>
      <c r="I127" s="104">
        <f t="shared" ref="I127:I132" si="17">SUM(C127:H127)</f>
        <v>0</v>
      </c>
      <c r="J127" s="106"/>
      <c r="K127" s="106"/>
      <c r="L127" s="106"/>
      <c r="M127" s="106"/>
      <c r="N127" s="358"/>
      <c r="O127" s="358"/>
      <c r="P127" s="106"/>
      <c r="V127" s="293"/>
      <c r="W127" s="12"/>
      <c r="X127" s="30"/>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row>
    <row r="128" spans="1:58" ht="13.5" customHeight="1">
      <c r="A128" s="294" t="str">
        <f t="shared" si="16"/>
        <v>P3</v>
      </c>
      <c r="B128" s="93"/>
      <c r="C128" s="64">
        <f>SUMPRODUCT(($J$113:$J$122="P3")*($I$113:$I$122&lt;&gt;"")*($I$113:$I$122="WP1")*($O$113:$O$122))</f>
        <v>0</v>
      </c>
      <c r="D128" s="64">
        <f>SUMPRODUCT(($J$113:$J$122="P3")*($I$113:$I$122&lt;&gt;"")*($I$113:$I$122="WP2")*($O$113:$O$122))</f>
        <v>0</v>
      </c>
      <c r="E128" s="64">
        <f>SUMPRODUCT(($J$113:$J$122="P3")*($I$113:$I$122&lt;&gt;"")*($I$113:$I$122="WP3")*($O$113:$O$122))</f>
        <v>0</v>
      </c>
      <c r="F128" s="64">
        <f>SUMPRODUCT(($J$113:$J$122="P3")*($I$113:$I$122&lt;&gt;"")*($I$113:$I$122="WP4")*($O$113:$O$122))</f>
        <v>0</v>
      </c>
      <c r="G128" s="64">
        <f>SUMPRODUCT(($J$113:$J$122="P3")*($I$113:$I$122&lt;&gt;"")*($I$113:$I$122="WP5")*($O$113:$O$122))</f>
        <v>0</v>
      </c>
      <c r="H128" s="64">
        <f>SUMPRODUCT(($J$113:$J$122="P3")*($I$113:$I$122&lt;&gt;"")*($I$113:$I$122="WP6")*($O$113:$O$122))</f>
        <v>0</v>
      </c>
      <c r="I128" s="104">
        <f t="shared" si="17"/>
        <v>0</v>
      </c>
      <c r="J128" s="106"/>
      <c r="K128" s="106"/>
      <c r="L128" s="106"/>
      <c r="M128" s="106"/>
      <c r="N128" s="358"/>
      <c r="O128" s="358"/>
      <c r="P128" s="106"/>
      <c r="V128" s="293"/>
      <c r="W128" s="12"/>
      <c r="X128" s="30"/>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row>
    <row r="129" spans="1:260" ht="13.5" customHeight="1">
      <c r="A129" s="294" t="str">
        <f t="shared" si="16"/>
        <v>P4</v>
      </c>
      <c r="B129" s="93"/>
      <c r="C129" s="64">
        <f>SUMPRODUCT(($J$113:$J$122="P4")*($I$113:$I$122&lt;&gt;"")*($I$113:$I$122="WP1")*($O$113:$O$122))</f>
        <v>0</v>
      </c>
      <c r="D129" s="64">
        <f>SUMPRODUCT(($J$113:$J$122="P4")*($I$113:$I$122&lt;&gt;"")*($I$113:$I$122="WP2")*($O$113:$O$122))</f>
        <v>0</v>
      </c>
      <c r="E129" s="64">
        <f>SUMPRODUCT(($J$113:$J$122="P4")*($I$113:$I$122&lt;&gt;"")*($I$113:$I$122="WP3")*($O$113:$O$122))</f>
        <v>0</v>
      </c>
      <c r="F129" s="64">
        <f>SUMPRODUCT(($J$113:$J$122="P4")*($I$113:$I$122&lt;&gt;"")*($I$113:$I$122="WP4")*($O$113:$O$122))</f>
        <v>0</v>
      </c>
      <c r="G129" s="64">
        <f>SUMPRODUCT(($J$113:$J$122="P4")*($I$113:$I$122&lt;&gt;"")*($I$113:$I$122="WP5")*($O$113:$O$122))</f>
        <v>0</v>
      </c>
      <c r="H129" s="64">
        <f>SUMPRODUCT(($J$113:$J$122="P4")*($I$113:$I$122&lt;&gt;"")*($I$113:$I$122="WP6")*($O$113:$O$122))</f>
        <v>0</v>
      </c>
      <c r="I129" s="104">
        <f t="shared" si="17"/>
        <v>0</v>
      </c>
      <c r="J129" s="106"/>
      <c r="K129" s="106"/>
      <c r="L129" s="106"/>
      <c r="M129" s="106"/>
      <c r="N129" s="358"/>
      <c r="O129" s="358"/>
      <c r="P129" s="106"/>
      <c r="V129" s="293"/>
      <c r="W129" s="12"/>
      <c r="X129" s="30"/>
      <c r="AA129" s="293"/>
      <c r="AB129" s="293"/>
      <c r="AC129" s="293"/>
      <c r="AD129" s="293"/>
      <c r="AE129" s="293"/>
      <c r="AF129" s="293"/>
      <c r="AG129" s="293"/>
      <c r="AH129" s="293"/>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row>
    <row r="130" spans="1:260" ht="13.5" customHeight="1">
      <c r="A130" s="294" t="str">
        <f t="shared" si="16"/>
        <v>P5</v>
      </c>
      <c r="B130" s="93"/>
      <c r="C130" s="64">
        <f>SUMPRODUCT(($J$113:$J$122="P5")*($I$113:$I$122&lt;&gt;"")*($I$113:$I$122="WP1")*($O$113:$O$122))</f>
        <v>0</v>
      </c>
      <c r="D130" s="64">
        <f>SUMPRODUCT(($J$113:$J$122="P5")*($I$113:$I$122&lt;&gt;"")*($I$113:$I$122="WP2")*($O$113:$O$122))</f>
        <v>0</v>
      </c>
      <c r="E130" s="64">
        <f>SUMPRODUCT(($J$113:$J$122="P5")*($I$113:$I$122&lt;&gt;"")*($I$113:$I$122="WP3")*($O$113:$O$122))</f>
        <v>0</v>
      </c>
      <c r="F130" s="64">
        <f>SUMPRODUCT(($J$113:$J$122="P5")*($I$113:$I$122&lt;&gt;"")*($I$113:$I$122="WP4")*($O$113:$O$122))</f>
        <v>0</v>
      </c>
      <c r="G130" s="64">
        <f>SUMPRODUCT(($J$113:$J$122="P5")*($I$113:$I$122&lt;&gt;"")*($I$113:$I$122="WP5")*($O$113:$O$122))</f>
        <v>0</v>
      </c>
      <c r="H130" s="64">
        <f>SUMPRODUCT(($J$113:$J$122="P5")*($I$113:$I$122&lt;&gt;"")*($I$113:$I$122="WP6")*($O$113:$O$122))</f>
        <v>0</v>
      </c>
      <c r="I130" s="104">
        <f t="shared" si="17"/>
        <v>0</v>
      </c>
      <c r="J130" s="106"/>
      <c r="K130" s="106"/>
      <c r="L130" s="106"/>
      <c r="M130" s="106"/>
      <c r="N130" s="358"/>
      <c r="O130" s="358"/>
      <c r="P130" s="106"/>
      <c r="V130" s="293"/>
      <c r="W130" s="12"/>
      <c r="X130" s="30"/>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293"/>
      <c r="AY130" s="293"/>
      <c r="AZ130" s="293"/>
      <c r="BA130" s="293"/>
      <c r="BB130" s="293"/>
      <c r="BC130" s="293"/>
      <c r="BD130" s="293"/>
      <c r="BE130" s="293"/>
      <c r="BF130" s="293"/>
    </row>
    <row r="131" spans="1:260" ht="13.5" customHeight="1">
      <c r="A131" s="294" t="str">
        <f t="shared" si="16"/>
        <v>P6</v>
      </c>
      <c r="B131" s="93"/>
      <c r="C131" s="64">
        <f>SUMPRODUCT(($J$113:$J$122="P6")*($I$113:$I$122&lt;&gt;"")*($I$113:$I$122="WP1")*($O$113:$O$122))</f>
        <v>0</v>
      </c>
      <c r="D131" s="64">
        <f>SUMPRODUCT(($J$113:$J$122="P6")*($I$113:$I$122&lt;&gt;"")*($I$113:$I$122="WP2")*($O$113:$O$122))</f>
        <v>0</v>
      </c>
      <c r="E131" s="64">
        <f>SUMPRODUCT(($J$113:$J$122="P6")*($I$113:$I$122&lt;&gt;"")*($I$113:$I$122="WP3")*($O$113:$O$122))</f>
        <v>0</v>
      </c>
      <c r="F131" s="64">
        <f>SUMPRODUCT(($J$113:$J$122="P6")*($I$113:$I$122&lt;&gt;"")*($I$113:$I$122="WP4")*($O$113:$O$122))</f>
        <v>0</v>
      </c>
      <c r="G131" s="64">
        <f>SUMPRODUCT(($J$113:$J$122="P6")*($I$113:$I$122&lt;&gt;"")*($I$113:$I$122="WP5")*($O$113:$O$122))</f>
        <v>0</v>
      </c>
      <c r="H131" s="64">
        <f>SUMPRODUCT(($J$113:$J$122="P6")*($I$113:$I$122&lt;&gt;"")*($I$113:$I$122="WP6")*($O$113:$O$122))</f>
        <v>0</v>
      </c>
      <c r="I131" s="104">
        <f t="shared" si="17"/>
        <v>0</v>
      </c>
      <c r="J131" s="106"/>
      <c r="K131" s="106"/>
      <c r="L131" s="106"/>
      <c r="M131" s="106"/>
      <c r="N131" s="358"/>
      <c r="O131" s="358"/>
      <c r="P131" s="106"/>
      <c r="V131" s="293"/>
      <c r="W131" s="12"/>
      <c r="X131" s="30"/>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293"/>
      <c r="AY131" s="293"/>
      <c r="AZ131" s="293"/>
      <c r="BA131" s="293"/>
      <c r="BB131" s="293"/>
      <c r="BC131" s="293"/>
      <c r="BD131" s="293"/>
      <c r="BE131" s="293"/>
      <c r="BF131" s="293"/>
    </row>
    <row r="132" spans="1:260" ht="13.5" customHeight="1">
      <c r="A132" s="294" t="str">
        <f t="shared" si="16"/>
        <v>P7</v>
      </c>
      <c r="B132" s="93"/>
      <c r="C132" s="64">
        <f>SUMPRODUCT(($J$113:$J$122="P7")*($I$113:$I$122&lt;&gt;"")*($I$113:$I$122="WP1")*($O$113:$O$122))</f>
        <v>0</v>
      </c>
      <c r="D132" s="64">
        <f>SUMPRODUCT(($J$113:$J$122="P7")*($I$113:$I$122&lt;&gt;"")*($I$113:$I$122="WP2")*($O$113:$O$122))</f>
        <v>0</v>
      </c>
      <c r="E132" s="64">
        <f>SUMPRODUCT(($J$113:$J$122="P7")*($I$113:$I$122&lt;&gt;"")*($I$113:$I$122="WP3")*($O$113:$O$122))</f>
        <v>0</v>
      </c>
      <c r="F132" s="64">
        <f>SUMPRODUCT(($J$113:$J$122="P7")*($I$113:$I$122&lt;&gt;"")*($I$113:$I$122="WP4")*($O$113:$O$122))</f>
        <v>0</v>
      </c>
      <c r="G132" s="64">
        <f>SUMPRODUCT(($J$113:$J$122="P7")*($I$113:$I$122&lt;&gt;"")*($I$113:$I$122="WP5")*($O$113:$O$122))</f>
        <v>0</v>
      </c>
      <c r="H132" s="64">
        <f>SUMPRODUCT(($J$113:$J$122="P7")*($I$113:$I$122&lt;&gt;"")*($I$113:$I$122="WP6")*($O$113:$O$122))</f>
        <v>0</v>
      </c>
      <c r="I132" s="104">
        <f t="shared" si="17"/>
        <v>0</v>
      </c>
      <c r="J132" s="106"/>
      <c r="K132" s="106"/>
      <c r="L132" s="106"/>
      <c r="M132" s="106"/>
      <c r="N132" s="106"/>
      <c r="O132" s="106"/>
      <c r="P132" s="106"/>
      <c r="V132" s="293"/>
      <c r="W132" s="12"/>
      <c r="X132" s="30"/>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row>
    <row r="133" spans="1:260" ht="21.75" customHeight="1">
      <c r="A133" s="65" t="s">
        <v>33</v>
      </c>
      <c r="B133" s="66">
        <f>SUM(B$125:B$132)</f>
        <v>0</v>
      </c>
      <c r="C133" s="66">
        <f>SUM(C126:C132)</f>
        <v>0</v>
      </c>
      <c r="D133" s="66">
        <f t="shared" ref="D133:H133" si="18">SUM(D126:D132)</f>
        <v>0</v>
      </c>
      <c r="E133" s="66">
        <f t="shared" si="18"/>
        <v>0</v>
      </c>
      <c r="F133" s="66">
        <f t="shared" si="18"/>
        <v>0</v>
      </c>
      <c r="G133" s="66">
        <f t="shared" si="18"/>
        <v>0</v>
      </c>
      <c r="H133" s="66">
        <f t="shared" si="18"/>
        <v>0</v>
      </c>
      <c r="I133" s="66">
        <f>SUM(I125:I132)</f>
        <v>0</v>
      </c>
      <c r="J133" s="106"/>
      <c r="K133" s="106"/>
      <c r="L133" s="106"/>
      <c r="M133" s="106"/>
      <c r="N133" s="106"/>
      <c r="O133" s="106"/>
      <c r="P133" s="106"/>
      <c r="V133" s="293"/>
      <c r="W133" s="12"/>
      <c r="X133" s="30"/>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row>
    <row r="134" spans="1:260" ht="18.75" customHeight="1">
      <c r="A134" s="65" t="s">
        <v>54</v>
      </c>
      <c r="B134" s="94"/>
      <c r="C134" s="66">
        <f>SUMPRODUCT(($I$113:$I$122="WP1")*($K$113:$K$122&lt;&gt;"")*($K$113:$K$122="fuori area / outside the area")*($O$113:$O$122))</f>
        <v>0</v>
      </c>
      <c r="D134" s="66">
        <f>SUMPRODUCT(($I$113:$I$122="WP2")*($K$113:$K$122&lt;&gt;"")*($K$113:$K$122="fuori area / outside the area")*($O$113:$O$122))</f>
        <v>0</v>
      </c>
      <c r="E134" s="66">
        <f>SUMPRODUCT(($I$113:$I$122="WP3")*($K$113:$K$122&lt;&gt;"")*($K$113:$K$122="fuori area / outside the area")*($O$113:$O$122))</f>
        <v>0</v>
      </c>
      <c r="F134" s="66">
        <f>SUMPRODUCT(($I$113:$I$122="WP4")*($K$113:$K$122&lt;&gt;"")*($K$113:$K$122="fuori area / outside the area")*($O$113:$O$122))</f>
        <v>0</v>
      </c>
      <c r="G134" s="66">
        <f>SUMPRODUCT(($I$113:$I$122="WP5")*($K$113:$K$122&lt;&gt;"")*($K$113:$K$122="fuori area / outside the area")*($O$113:$O$122))</f>
        <v>0</v>
      </c>
      <c r="H134" s="66">
        <f>SUMPRODUCT(($I$113:$I$122="WP6")*($K$113:$K$122&lt;&gt;"")*($K$113:$K$122="fuori area / outside the area")*($O$113:$O$122))</f>
        <v>0</v>
      </c>
      <c r="I134" s="66">
        <f>SUM(C134:H134)</f>
        <v>0</v>
      </c>
      <c r="J134" s="106"/>
      <c r="K134" s="106"/>
      <c r="L134" s="106"/>
      <c r="M134" s="106"/>
      <c r="N134" s="106"/>
      <c r="O134" s="106"/>
      <c r="P134" s="106"/>
      <c r="Q134" s="106"/>
      <c r="R134" s="106"/>
      <c r="S134" s="31"/>
      <c r="T134" s="31"/>
      <c r="U134" s="31"/>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293"/>
      <c r="AY134" s="293"/>
      <c r="AZ134" s="293"/>
      <c r="BA134" s="293"/>
      <c r="BB134" s="293"/>
      <c r="BC134" s="293"/>
      <c r="BD134" s="293"/>
      <c r="BE134" s="293"/>
      <c r="BF134" s="293"/>
    </row>
    <row r="135" spans="1:260" s="12" customFormat="1" ht="32.25" customHeight="1">
      <c r="A135" s="65" t="s">
        <v>173</v>
      </c>
      <c r="B135" s="94"/>
      <c r="C135" s="66">
        <f>SUMPRODUCT(($I$113:$I$122="WP1")*($H$113:$H$122&lt;&gt;"")*($H$113:$H$122="SI/YES")*($O$113:$O$122))</f>
        <v>0</v>
      </c>
      <c r="D135" s="66">
        <f>SUMPRODUCT(($I$113:$I$122="WP2")*($H$113:$H$122&lt;&gt;"")*($H$113:$H$122="SI/YES")*($O$113:$O$122))</f>
        <v>0</v>
      </c>
      <c r="E135" s="66">
        <f>SUMPRODUCT(($I$113:$I$122="WP3")*($H$113:$H$122&lt;&gt;"")*($H$113:$H$122="SI/YES")*($O$113:$O$122))</f>
        <v>0</v>
      </c>
      <c r="F135" s="66">
        <f>SUMPRODUCT(($I$113:$I$122="WP4")*($H$113:$H$122&lt;&gt;"")*($H$113:$H$122="SI/YES")*($O$113:$O$122))</f>
        <v>0</v>
      </c>
      <c r="G135" s="66">
        <f>SUMPRODUCT(($I$113:$I$122="WP5")*($H$113:$H$122&lt;&gt;"")*($H$113:$H$122="SI/YES")*($O$113:$O$122))</f>
        <v>0</v>
      </c>
      <c r="H135" s="66">
        <f>SUMPRODUCT(($I$113:$I$122="WP6")*($H$113:$H$122&lt;&gt;"")*($H$113:$H$122="SI/YES")*($O$113:$O$122))</f>
        <v>0</v>
      </c>
      <c r="I135" s="102">
        <f>SUM(C135:H135)</f>
        <v>0</v>
      </c>
      <c r="J135" s="46"/>
      <c r="K135" s="46"/>
      <c r="L135" s="46"/>
      <c r="M135" s="46"/>
      <c r="N135" s="46"/>
      <c r="O135" s="46"/>
      <c r="P135" s="46"/>
      <c r="Q135" s="46"/>
      <c r="R135" s="46"/>
      <c r="S135" s="47"/>
      <c r="T135" s="47"/>
      <c r="U135" s="47"/>
      <c r="V135" s="47"/>
      <c r="W135" s="47"/>
      <c r="X135" s="47"/>
      <c r="Y135" s="47"/>
      <c r="Z135" s="47"/>
      <c r="AA135" s="47"/>
      <c r="AB135" s="47"/>
      <c r="AC135" s="47"/>
      <c r="AD135" s="47"/>
      <c r="AE135" s="47"/>
      <c r="AF135" s="47"/>
      <c r="AG135" s="47"/>
      <c r="AH135" s="47"/>
      <c r="AI135" s="47"/>
      <c r="AJ135" s="47"/>
      <c r="AK135" s="47"/>
      <c r="AL135" s="293"/>
      <c r="AM135" s="293"/>
      <c r="AN135" s="293"/>
      <c r="AO135" s="293"/>
      <c r="AP135" s="293"/>
      <c r="AQ135" s="293"/>
      <c r="AR135" s="47"/>
      <c r="AS135" s="47"/>
      <c r="AT135" s="47"/>
      <c r="AU135" s="47"/>
      <c r="AV135" s="47"/>
      <c r="AW135" s="47"/>
      <c r="AX135" s="47"/>
      <c r="AY135" s="47"/>
      <c r="AZ135" s="47"/>
      <c r="BA135" s="47"/>
      <c r="BB135" s="47"/>
      <c r="BC135" s="47"/>
      <c r="BD135" s="47"/>
      <c r="BE135" s="47"/>
      <c r="BF135" s="48"/>
    </row>
    <row r="136" spans="1:260" s="12" customFormat="1" ht="16.5" customHeight="1">
      <c r="A136" s="23"/>
      <c r="B136" s="14"/>
      <c r="C136" s="14"/>
      <c r="D136" s="14"/>
      <c r="E136" s="46"/>
      <c r="F136" s="46"/>
      <c r="G136" s="46"/>
      <c r="H136" s="46"/>
      <c r="I136" s="46"/>
      <c r="J136" s="46"/>
      <c r="K136" s="46"/>
      <c r="L136" s="46"/>
      <c r="M136" s="46"/>
      <c r="N136" s="46"/>
      <c r="O136" s="46"/>
      <c r="P136" s="46"/>
      <c r="Q136" s="46"/>
      <c r="R136" s="46"/>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8"/>
    </row>
    <row r="137" spans="1:260" ht="15" customHeight="1">
      <c r="A137" s="95" t="s">
        <v>141</v>
      </c>
      <c r="B137" s="21"/>
      <c r="C137" s="21"/>
      <c r="D137" s="21"/>
      <c r="E137" s="21"/>
      <c r="F137" s="21"/>
      <c r="G137" s="21"/>
      <c r="H137" s="21"/>
      <c r="I137" s="21"/>
      <c r="J137" s="21"/>
      <c r="K137" s="21"/>
      <c r="L137" s="21"/>
      <c r="M137" s="21"/>
      <c r="N137" s="21"/>
      <c r="O137" s="1"/>
      <c r="P137" s="1"/>
      <c r="Q137" s="1"/>
      <c r="R137" s="1"/>
    </row>
    <row r="138" spans="1:260" s="12" customFormat="1" ht="6" customHeight="1">
      <c r="A138" s="14"/>
      <c r="B138" s="14"/>
      <c r="C138" s="14"/>
      <c r="D138" s="14"/>
      <c r="E138" s="14"/>
      <c r="F138" s="14"/>
      <c r="G138" s="14"/>
      <c r="H138" s="14"/>
      <c r="I138" s="14"/>
      <c r="J138" s="14"/>
      <c r="K138" s="14"/>
      <c r="L138" s="14"/>
      <c r="M138" s="14"/>
      <c r="N138" s="14"/>
      <c r="O138" s="14"/>
      <c r="P138" s="14"/>
      <c r="Q138" s="14"/>
      <c r="R138" s="14"/>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c r="BD138" s="293"/>
      <c r="BE138" s="293"/>
      <c r="BF138" s="293"/>
    </row>
    <row r="139" spans="1:260" s="39" customFormat="1" ht="104.25" customHeight="1">
      <c r="A139" s="372" t="s">
        <v>214</v>
      </c>
      <c r="B139" s="372"/>
      <c r="C139" s="372"/>
      <c r="D139" s="372"/>
      <c r="E139" s="372"/>
      <c r="F139" s="372"/>
      <c r="G139" s="372"/>
      <c r="H139" s="372"/>
      <c r="I139" s="372"/>
      <c r="J139" s="372"/>
      <c r="K139" s="372"/>
      <c r="L139" s="372"/>
      <c r="M139" s="372"/>
      <c r="N139" s="372"/>
      <c r="O139" s="372"/>
      <c r="P139" s="106"/>
      <c r="Q139" s="298"/>
      <c r="R139" s="298"/>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IZ139" s="2"/>
    </row>
    <row r="140" spans="1:260" s="39" customFormat="1" ht="10.5" customHeight="1">
      <c r="A140" s="374"/>
      <c r="B140" s="374"/>
      <c r="C140" s="374"/>
      <c r="D140" s="374"/>
      <c r="E140" s="374"/>
      <c r="F140" s="374"/>
      <c r="G140" s="374"/>
      <c r="H140" s="374"/>
      <c r="I140" s="374"/>
      <c r="J140" s="374"/>
      <c r="K140" s="374"/>
      <c r="L140" s="374"/>
      <c r="M140" s="374"/>
      <c r="N140" s="374"/>
      <c r="O140" s="374"/>
      <c r="P140" s="106"/>
      <c r="Q140" s="106"/>
      <c r="R140" s="296"/>
      <c r="IZ140" s="2"/>
    </row>
    <row r="141" spans="1:260" ht="18.75" customHeight="1">
      <c r="A141" s="361" t="s">
        <v>79</v>
      </c>
      <c r="B141" s="361" t="s">
        <v>28</v>
      </c>
      <c r="C141" s="361"/>
      <c r="D141" s="361"/>
      <c r="E141" s="362" t="s">
        <v>142</v>
      </c>
      <c r="F141" s="362"/>
      <c r="G141" s="362" t="s">
        <v>31</v>
      </c>
      <c r="H141" s="363" t="s">
        <v>139</v>
      </c>
      <c r="I141" s="363"/>
      <c r="J141" s="363"/>
      <c r="K141" s="363"/>
      <c r="L141" s="363"/>
      <c r="M141" s="363"/>
      <c r="N141" s="363"/>
      <c r="O141" s="363"/>
      <c r="P141" s="106"/>
      <c r="Q141" s="106"/>
      <c r="R141" s="114"/>
      <c r="S141" s="24"/>
      <c r="T141" s="24"/>
      <c r="U141" s="24"/>
      <c r="V141" s="360"/>
      <c r="W141" s="360"/>
      <c r="X141" s="360"/>
      <c r="Y141" s="360"/>
      <c r="Z141" s="360"/>
      <c r="AA141" s="360"/>
      <c r="AB141" s="360"/>
      <c r="AC141" s="360"/>
      <c r="AD141" s="360"/>
      <c r="AE141" s="360"/>
      <c r="AF141" s="360"/>
      <c r="AG141" s="360"/>
      <c r="AH141" s="360"/>
      <c r="AI141" s="360"/>
      <c r="AJ141" s="360"/>
      <c r="AK141" s="360"/>
      <c r="AL141" s="360"/>
      <c r="AM141" s="360"/>
      <c r="AN141" s="360"/>
      <c r="AO141" s="360"/>
      <c r="AP141" s="360"/>
      <c r="AQ141" s="360"/>
      <c r="AR141" s="360"/>
      <c r="AS141" s="360"/>
      <c r="AT141" s="360"/>
      <c r="AU141" s="360"/>
      <c r="AV141" s="360"/>
      <c r="AW141" s="360"/>
      <c r="AX141" s="360"/>
      <c r="AY141" s="360"/>
      <c r="AZ141" s="360"/>
      <c r="BA141" s="360"/>
      <c r="BB141" s="360"/>
      <c r="BC141" s="360"/>
      <c r="BD141" s="360"/>
      <c r="BE141" s="360"/>
      <c r="BF141" s="360"/>
    </row>
    <row r="142" spans="1:260" ht="70.5" customHeight="1">
      <c r="A142" s="361"/>
      <c r="B142" s="361"/>
      <c r="C142" s="361"/>
      <c r="D142" s="361"/>
      <c r="E142" s="362"/>
      <c r="F142" s="362"/>
      <c r="G142" s="362"/>
      <c r="H142" s="297" t="s">
        <v>156</v>
      </c>
      <c r="I142" s="302" t="s">
        <v>123</v>
      </c>
      <c r="J142" s="295" t="s">
        <v>140</v>
      </c>
      <c r="K142" s="295" t="s">
        <v>32</v>
      </c>
      <c r="L142" s="302" t="s">
        <v>134</v>
      </c>
      <c r="M142" s="302" t="s">
        <v>135</v>
      </c>
      <c r="N142" s="302" t="s">
        <v>136</v>
      </c>
      <c r="O142" s="294" t="s">
        <v>126</v>
      </c>
      <c r="P142" s="106"/>
      <c r="Q142" s="106"/>
      <c r="R142" s="115"/>
      <c r="S142" s="25"/>
      <c r="V142" s="293"/>
      <c r="W142" s="25"/>
      <c r="X142" s="25"/>
      <c r="Y142" s="25"/>
      <c r="Z142" s="293"/>
      <c r="AA142" s="25"/>
      <c r="AB142" s="25"/>
      <c r="AC142" s="25"/>
      <c r="AD142" s="293"/>
      <c r="AE142" s="25"/>
      <c r="AF142" s="25"/>
      <c r="AG142" s="25"/>
      <c r="AH142" s="293"/>
      <c r="AI142" s="25"/>
      <c r="AJ142" s="25"/>
      <c r="AK142" s="25"/>
      <c r="AL142" s="293"/>
      <c r="AM142" s="25"/>
      <c r="AN142" s="25"/>
      <c r="AO142" s="25"/>
      <c r="AP142" s="293"/>
      <c r="AQ142" s="25"/>
      <c r="AR142" s="25"/>
      <c r="AS142" s="25"/>
      <c r="AT142" s="293"/>
      <c r="AU142" s="25"/>
      <c r="AV142" s="25"/>
      <c r="AW142" s="25"/>
      <c r="AX142" s="293"/>
      <c r="AY142" s="25"/>
      <c r="AZ142" s="25"/>
      <c r="BA142" s="25"/>
      <c r="BB142" s="293"/>
      <c r="BC142" s="25"/>
      <c r="BD142" s="25"/>
      <c r="BE142" s="25"/>
      <c r="BF142" s="360"/>
    </row>
    <row r="143" spans="1:260" ht="15" customHeight="1">
      <c r="A143" s="361"/>
      <c r="B143" s="359"/>
      <c r="C143" s="359"/>
      <c r="D143" s="359"/>
      <c r="E143" s="359"/>
      <c r="F143" s="359"/>
      <c r="G143" s="309"/>
      <c r="H143" s="305"/>
      <c r="I143" s="305"/>
      <c r="J143" s="305"/>
      <c r="K143" s="305"/>
      <c r="L143" s="305"/>
      <c r="M143" s="305"/>
      <c r="N143" s="306"/>
      <c r="O143" s="286">
        <f t="shared" ref="O143:O152" si="19">M143*N143</f>
        <v>0</v>
      </c>
      <c r="P143" s="106"/>
      <c r="Q143" s="106"/>
      <c r="R143" s="116"/>
      <c r="S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row>
    <row r="144" spans="1:260" ht="12.75" customHeight="1">
      <c r="A144" s="361"/>
      <c r="B144" s="359"/>
      <c r="C144" s="359"/>
      <c r="D144" s="359"/>
      <c r="E144" s="359"/>
      <c r="F144" s="359"/>
      <c r="G144" s="309"/>
      <c r="H144" s="305"/>
      <c r="I144" s="305"/>
      <c r="J144" s="305"/>
      <c r="K144" s="305"/>
      <c r="L144" s="305"/>
      <c r="M144" s="305"/>
      <c r="N144" s="306"/>
      <c r="O144" s="286">
        <f t="shared" si="19"/>
        <v>0</v>
      </c>
      <c r="P144" s="106"/>
      <c r="Q144" s="106"/>
      <c r="R144" s="116"/>
      <c r="S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row>
    <row r="145" spans="1:58" ht="15" customHeight="1">
      <c r="A145" s="361"/>
      <c r="B145" s="359"/>
      <c r="C145" s="359"/>
      <c r="D145" s="359"/>
      <c r="E145" s="359"/>
      <c r="F145" s="359"/>
      <c r="G145" s="309"/>
      <c r="H145" s="305"/>
      <c r="I145" s="305"/>
      <c r="J145" s="305"/>
      <c r="K145" s="305"/>
      <c r="L145" s="305"/>
      <c r="M145" s="305"/>
      <c r="N145" s="306"/>
      <c r="O145" s="286">
        <f t="shared" si="19"/>
        <v>0</v>
      </c>
      <c r="P145" s="106"/>
      <c r="Q145" s="106"/>
      <c r="R145" s="116"/>
      <c r="S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row>
    <row r="146" spans="1:58" ht="15" customHeight="1">
      <c r="A146" s="361"/>
      <c r="B146" s="359"/>
      <c r="C146" s="359"/>
      <c r="D146" s="359"/>
      <c r="E146" s="359"/>
      <c r="F146" s="359"/>
      <c r="G146" s="309"/>
      <c r="H146" s="305"/>
      <c r="I146" s="305"/>
      <c r="J146" s="305"/>
      <c r="K146" s="305"/>
      <c r="L146" s="305"/>
      <c r="M146" s="305"/>
      <c r="N146" s="306"/>
      <c r="O146" s="286">
        <f t="shared" si="19"/>
        <v>0</v>
      </c>
      <c r="P146" s="106"/>
      <c r="Q146" s="106"/>
      <c r="R146" s="116"/>
      <c r="S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row>
    <row r="147" spans="1:58" ht="15" customHeight="1">
      <c r="A147" s="361"/>
      <c r="B147" s="359"/>
      <c r="C147" s="359"/>
      <c r="D147" s="359"/>
      <c r="E147" s="359"/>
      <c r="F147" s="359"/>
      <c r="G147" s="309"/>
      <c r="H147" s="305"/>
      <c r="I147" s="305"/>
      <c r="J147" s="305"/>
      <c r="K147" s="305"/>
      <c r="L147" s="305"/>
      <c r="M147" s="305"/>
      <c r="N147" s="306"/>
      <c r="O147" s="286">
        <f t="shared" si="19"/>
        <v>0</v>
      </c>
      <c r="P147" s="106"/>
      <c r="Q147" s="106"/>
      <c r="R147" s="116"/>
      <c r="S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row>
    <row r="148" spans="1:58" ht="15" customHeight="1">
      <c r="A148" s="361"/>
      <c r="B148" s="359"/>
      <c r="C148" s="359"/>
      <c r="D148" s="359"/>
      <c r="E148" s="359"/>
      <c r="F148" s="359"/>
      <c r="G148" s="309"/>
      <c r="H148" s="305"/>
      <c r="I148" s="305"/>
      <c r="J148" s="305"/>
      <c r="K148" s="305"/>
      <c r="L148" s="305"/>
      <c r="M148" s="305"/>
      <c r="N148" s="306"/>
      <c r="O148" s="286">
        <f t="shared" si="19"/>
        <v>0</v>
      </c>
      <c r="P148" s="106"/>
      <c r="Q148" s="106"/>
      <c r="R148" s="116"/>
      <c r="S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row>
    <row r="149" spans="1:58" ht="15" customHeight="1">
      <c r="A149" s="361"/>
      <c r="B149" s="359"/>
      <c r="C149" s="359"/>
      <c r="D149" s="359"/>
      <c r="E149" s="359"/>
      <c r="F149" s="359"/>
      <c r="G149" s="309"/>
      <c r="H149" s="305"/>
      <c r="I149" s="305"/>
      <c r="J149" s="305"/>
      <c r="K149" s="305"/>
      <c r="L149" s="305"/>
      <c r="M149" s="305"/>
      <c r="N149" s="306"/>
      <c r="O149" s="286">
        <f t="shared" si="19"/>
        <v>0</v>
      </c>
      <c r="P149" s="106"/>
      <c r="Q149" s="106"/>
      <c r="R149" s="116"/>
      <c r="S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row>
    <row r="150" spans="1:58" ht="15" customHeight="1">
      <c r="A150" s="361"/>
      <c r="B150" s="359"/>
      <c r="C150" s="359"/>
      <c r="D150" s="359"/>
      <c r="E150" s="359"/>
      <c r="F150" s="359"/>
      <c r="G150" s="309"/>
      <c r="H150" s="305"/>
      <c r="I150" s="305"/>
      <c r="J150" s="305"/>
      <c r="K150" s="305"/>
      <c r="L150" s="305"/>
      <c r="M150" s="305"/>
      <c r="N150" s="306"/>
      <c r="O150" s="286">
        <f t="shared" si="19"/>
        <v>0</v>
      </c>
      <c r="P150" s="106"/>
      <c r="Q150" s="106"/>
      <c r="R150" s="116"/>
      <c r="S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row>
    <row r="151" spans="1:58" ht="15" customHeight="1">
      <c r="A151" s="361"/>
      <c r="B151" s="359"/>
      <c r="C151" s="359"/>
      <c r="D151" s="359"/>
      <c r="E151" s="359"/>
      <c r="F151" s="359"/>
      <c r="G151" s="309"/>
      <c r="H151" s="305"/>
      <c r="I151" s="305"/>
      <c r="J151" s="305"/>
      <c r="K151" s="305"/>
      <c r="L151" s="305"/>
      <c r="M151" s="305"/>
      <c r="N151" s="306"/>
      <c r="O151" s="286">
        <f t="shared" si="19"/>
        <v>0</v>
      </c>
      <c r="P151" s="106"/>
      <c r="Q151" s="106"/>
      <c r="R151" s="116"/>
      <c r="S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row>
    <row r="152" spans="1:58" ht="15" customHeight="1">
      <c r="A152" s="361"/>
      <c r="B152" s="359"/>
      <c r="C152" s="359"/>
      <c r="D152" s="359"/>
      <c r="E152" s="359"/>
      <c r="F152" s="359"/>
      <c r="G152" s="309"/>
      <c r="H152" s="305"/>
      <c r="I152" s="305"/>
      <c r="J152" s="305"/>
      <c r="K152" s="305"/>
      <c r="L152" s="305"/>
      <c r="M152" s="305"/>
      <c r="N152" s="306"/>
      <c r="O152" s="286">
        <f t="shared" si="19"/>
        <v>0</v>
      </c>
      <c r="P152" s="106"/>
      <c r="Q152" s="106"/>
      <c r="R152" s="116"/>
      <c r="S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row>
    <row r="153" spans="1:58">
      <c r="A153" s="65" t="s">
        <v>33</v>
      </c>
      <c r="B153" s="287"/>
      <c r="C153" s="287"/>
      <c r="D153" s="287"/>
      <c r="E153" s="287"/>
      <c r="F153" s="287"/>
      <c r="G153" s="287"/>
      <c r="H153" s="281"/>
      <c r="I153" s="287"/>
      <c r="J153" s="287"/>
      <c r="K153" s="287"/>
      <c r="L153" s="287"/>
      <c r="M153" s="287"/>
      <c r="N153" s="287"/>
      <c r="O153" s="284">
        <f>SUM(O143:O152)</f>
        <v>0</v>
      </c>
      <c r="P153" s="106"/>
      <c r="Q153" s="106"/>
      <c r="R153" s="113"/>
      <c r="S153" s="28"/>
      <c r="T153" s="27"/>
      <c r="U153" s="27"/>
      <c r="V153" s="28"/>
      <c r="W153" s="27"/>
      <c r="X153" s="27"/>
      <c r="Y153" s="28"/>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row>
    <row r="154" spans="1:58" ht="76.5" customHeight="1">
      <c r="A154" s="63"/>
      <c r="B154" s="294" t="str">
        <f t="shared" ref="B154:H154" si="20">B60</f>
        <v>WP0</v>
      </c>
      <c r="C154" s="294" t="str">
        <f t="shared" si="20"/>
        <v>WP1</v>
      </c>
      <c r="D154" s="294" t="str">
        <f t="shared" si="20"/>
        <v>WP2</v>
      </c>
      <c r="E154" s="294" t="str">
        <f t="shared" si="20"/>
        <v>WP3</v>
      </c>
      <c r="F154" s="294" t="str">
        <f t="shared" si="20"/>
        <v>WP4</v>
      </c>
      <c r="G154" s="294" t="str">
        <f t="shared" si="20"/>
        <v>WP5</v>
      </c>
      <c r="H154" s="294" t="str">
        <f t="shared" si="20"/>
        <v>WP6</v>
      </c>
      <c r="I154" s="294" t="s">
        <v>33</v>
      </c>
      <c r="J154" s="106"/>
      <c r="K154" s="106"/>
      <c r="L154" s="106"/>
      <c r="M154" s="106"/>
      <c r="N154" s="106"/>
      <c r="O154" s="106"/>
      <c r="P154" s="106"/>
      <c r="Q154" s="106"/>
      <c r="R154" s="106"/>
      <c r="V154" s="293"/>
      <c r="W154" s="12"/>
      <c r="X154" s="24"/>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row>
    <row r="155" spans="1:58" ht="13.5" customHeight="1">
      <c r="A155" s="294" t="str">
        <f t="shared" ref="A155:A162" si="21">A61</f>
        <v>P0</v>
      </c>
      <c r="B155" s="64">
        <f>SUMPRODUCT(($J$143:$J$152="P0")*($I$143:$I$152&lt;&gt;"")*($I$143:$I$152="WP0")*($O$143:$O$152))</f>
        <v>0</v>
      </c>
      <c r="C155" s="93"/>
      <c r="D155" s="93"/>
      <c r="E155" s="93"/>
      <c r="F155" s="93"/>
      <c r="G155" s="93"/>
      <c r="H155" s="93"/>
      <c r="I155" s="104">
        <f>B155</f>
        <v>0</v>
      </c>
      <c r="J155" s="106"/>
      <c r="K155" s="106"/>
      <c r="L155" s="106"/>
      <c r="M155" s="106"/>
      <c r="N155" s="106"/>
      <c r="O155" s="106"/>
      <c r="P155" s="106"/>
      <c r="Q155" s="106"/>
      <c r="R155" s="106"/>
      <c r="V155" s="293"/>
      <c r="W155" s="12"/>
      <c r="X155" s="30"/>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row>
    <row r="156" spans="1:58" ht="13.5" customHeight="1">
      <c r="A156" s="294" t="str">
        <f t="shared" si="21"/>
        <v>P1</v>
      </c>
      <c r="B156" s="93"/>
      <c r="C156" s="64">
        <f>SUMPRODUCT(($J$143:$J$152="P1")*($I$143:$I$152&lt;&gt;"")*($I$143:$I$152="WP1")*($O$143:$O$152))</f>
        <v>0</v>
      </c>
      <c r="D156" s="64">
        <f>SUMPRODUCT(($J$143:$J$152="P1")*($I$143:$I$152&lt;&gt;"")*($I$143:$I$152="WP2")*($O$143:$O$152))</f>
        <v>0</v>
      </c>
      <c r="E156" s="64">
        <f>SUMPRODUCT(($J$143:$J$152="P1")*($I$143:$I$152&lt;&gt;"")*($I$143:$I$152="WP3")*($O$143:$O$152))</f>
        <v>0</v>
      </c>
      <c r="F156" s="64">
        <f>SUMPRODUCT(($J$143:$J$152="P1")*($I$143:$I$152&lt;&gt;"")*($I$143:$I$152="WP4")*($O$143:$O$152))</f>
        <v>0</v>
      </c>
      <c r="G156" s="64">
        <f>SUMPRODUCT(($J$143:$J$152="P1")*($I$143:$I$152&lt;&gt;"")*($I$143:$I$152="WP5")*($O$143:$O$152))</f>
        <v>0</v>
      </c>
      <c r="H156" s="64">
        <f>SUMPRODUCT(($J$143:$J$152="P1")*($I$143:$I$152&lt;&gt;"")*($I$143:$I$152="WP6")*($O$143:$O$152))</f>
        <v>0</v>
      </c>
      <c r="I156" s="104">
        <f>SUM(C156:H156)</f>
        <v>0</v>
      </c>
      <c r="J156" s="106"/>
      <c r="K156" s="106"/>
      <c r="L156" s="106"/>
      <c r="M156" s="106"/>
      <c r="N156" s="106"/>
      <c r="O156" s="106"/>
      <c r="P156" s="106"/>
      <c r="Q156" s="106"/>
      <c r="R156" s="106"/>
      <c r="V156" s="293"/>
      <c r="W156" s="12"/>
      <c r="X156" s="30"/>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row>
    <row r="157" spans="1:58" ht="13.5" customHeight="1">
      <c r="A157" s="294" t="str">
        <f t="shared" si="21"/>
        <v>P2</v>
      </c>
      <c r="B157" s="93"/>
      <c r="C157" s="64">
        <f>SUMPRODUCT(($J$143:$J$152="P2")*($I$143:$I$152&lt;&gt;"")*($I$143:$I$152="WP1")*($O$143:$O$152))</f>
        <v>0</v>
      </c>
      <c r="D157" s="64">
        <f>SUMPRODUCT(($J$143:$J$152="P2")*($I$143:$I$152&lt;&gt;"")*($I$143:$I$152="WP2")*($O$143:$O$152))</f>
        <v>0</v>
      </c>
      <c r="E157" s="64">
        <f>SUMPRODUCT(($J$143:$J$152="P2")*($I$143:$I$152&lt;&gt;"")*($I$143:$I$152="WP3")*($O$143:$O$152))</f>
        <v>0</v>
      </c>
      <c r="F157" s="64">
        <f>SUMPRODUCT(($J$143:$J$152="P2")*($I$143:$I$152&lt;&gt;"")*($I$143:$I$152="WP4")*($O$143:$O$152))</f>
        <v>0</v>
      </c>
      <c r="G157" s="64">
        <f>SUMPRODUCT(($J$143:$J$152="P2")*($I$143:$I$152&lt;&gt;"")*($I$143:$I$152="WP5")*($O$143:$O$152))</f>
        <v>0</v>
      </c>
      <c r="H157" s="64">
        <f>SUMPRODUCT(($J$143:$J$152="P2")*($I$143:$I$152&lt;&gt;"")*($I$143:$I$152="WP6")*($O$143:$O$152))</f>
        <v>0</v>
      </c>
      <c r="I157" s="104">
        <f t="shared" ref="I157:I162" si="22">SUM(C157:H157)</f>
        <v>0</v>
      </c>
      <c r="J157" s="106"/>
      <c r="K157" s="106"/>
      <c r="L157" s="106"/>
      <c r="M157" s="106"/>
      <c r="N157" s="358" t="str">
        <f>IF(I163=O153,"OK","ERRORE - Seleziona una delle opzioni WP e/o Periodo per ogni voce di spesa / ERROR -  Select one of the option WP and/or Period per each single budget line!")</f>
        <v>OK</v>
      </c>
      <c r="O157" s="358"/>
      <c r="P157" s="106"/>
      <c r="Q157" s="106"/>
      <c r="R157" s="106"/>
      <c r="V157" s="293"/>
      <c r="W157" s="12"/>
      <c r="X157" s="30"/>
      <c r="Y157" s="293"/>
      <c r="Z157" s="293"/>
      <c r="AA157" s="293"/>
      <c r="AB157" s="293"/>
      <c r="AC157" s="293"/>
      <c r="AD157" s="293"/>
      <c r="AE157" s="293"/>
      <c r="AF157" s="293"/>
      <c r="AG157" s="293"/>
      <c r="AH157" s="293"/>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row>
    <row r="158" spans="1:58" ht="13.5" customHeight="1">
      <c r="A158" s="294" t="str">
        <f t="shared" si="21"/>
        <v>P3</v>
      </c>
      <c r="B158" s="93"/>
      <c r="C158" s="64">
        <f>SUMPRODUCT(($J$143:$J$152="P3")*($I$143:$I$152&lt;&gt;"")*($I$143:$I$152="WP1")*($O$143:$O$152))</f>
        <v>0</v>
      </c>
      <c r="D158" s="64">
        <f>SUMPRODUCT(($J$143:$J$152="P3")*($I$143:$I$152&lt;&gt;"")*($I$143:$I$152="WP2")*($O$143:$O$152))</f>
        <v>0</v>
      </c>
      <c r="E158" s="64">
        <f>SUMPRODUCT(($J$143:$J$152="P3")*($I$143:$I$152&lt;&gt;"")*($I$143:$I$152="WP3")*($O$143:$O$152))</f>
        <v>0</v>
      </c>
      <c r="F158" s="64">
        <f>SUMPRODUCT(($J$143:$J$152="P3")*($I$143:$I$152&lt;&gt;"")*($I$143:$I$152="WP4")*($O$143:$O$152))</f>
        <v>0</v>
      </c>
      <c r="G158" s="64">
        <f>SUMPRODUCT(($J$143:$J$152="P3")*($I$143:$I$152&lt;&gt;"")*($I$143:$I$152="WP5")*($O$143:$O$152))</f>
        <v>0</v>
      </c>
      <c r="H158" s="64">
        <f>SUMPRODUCT(($J$143:$J$152="P3")*($I$143:$I$152&lt;&gt;"")*($I$143:$I$152="WP6")*($O$143:$O$152))</f>
        <v>0</v>
      </c>
      <c r="I158" s="104">
        <f t="shared" si="22"/>
        <v>0</v>
      </c>
      <c r="J158" s="106"/>
      <c r="K158" s="106"/>
      <c r="L158" s="106"/>
      <c r="M158" s="106"/>
      <c r="N158" s="358"/>
      <c r="O158" s="358"/>
      <c r="P158" s="106"/>
      <c r="Q158" s="106"/>
      <c r="R158" s="106"/>
      <c r="V158" s="293"/>
      <c r="W158" s="12"/>
      <c r="X158" s="30"/>
      <c r="Y158" s="293"/>
      <c r="Z158" s="293"/>
      <c r="AA158" s="293"/>
      <c r="AB158" s="293"/>
      <c r="AC158" s="293"/>
      <c r="AD158" s="293"/>
      <c r="AE158" s="293"/>
      <c r="AF158" s="293"/>
      <c r="AG158" s="293"/>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row>
    <row r="159" spans="1:58" ht="13.5" customHeight="1">
      <c r="A159" s="294" t="str">
        <f t="shared" si="21"/>
        <v>P4</v>
      </c>
      <c r="B159" s="93"/>
      <c r="C159" s="64">
        <f>SUMPRODUCT(($J$143:$J$152="P4")*($I$143:$I$152&lt;&gt;"")*($I$143:$I$152="WP1")*($O$143:$O$152))</f>
        <v>0</v>
      </c>
      <c r="D159" s="64">
        <f>SUMPRODUCT(($J$143:$J$152="P4")*($I$143:$I$152&lt;&gt;"")*($I$143:$I$152="WP2")*($O$143:$O$152))</f>
        <v>0</v>
      </c>
      <c r="E159" s="64">
        <f>SUMPRODUCT(($J$143:$J$152="P4")*($I$143:$I$152&lt;&gt;"")*($I$143:$I$152="WP3")*($O$143:$O$152))</f>
        <v>0</v>
      </c>
      <c r="F159" s="64">
        <f>SUMPRODUCT(($J$143:$J$152="P4")*($I$143:$I$152&lt;&gt;"")*($I$143:$I$152="WP4")*($O$143:$O$152))</f>
        <v>0</v>
      </c>
      <c r="G159" s="64">
        <f>SUMPRODUCT(($J$143:$J$152="P4")*($I$143:$I$152&lt;&gt;"")*($I$143:$I$152="WP5")*($O$143:$O$152))</f>
        <v>0</v>
      </c>
      <c r="H159" s="64">
        <f>SUMPRODUCT(($J$143:$J$152="P4")*($I$143:$I$152&lt;&gt;"")*($I$143:$I$152="WP6")*($O$143:$O$152))</f>
        <v>0</v>
      </c>
      <c r="I159" s="104">
        <f t="shared" si="22"/>
        <v>0</v>
      </c>
      <c r="J159" s="106"/>
      <c r="K159" s="106"/>
      <c r="L159" s="106"/>
      <c r="M159" s="106"/>
      <c r="N159" s="358"/>
      <c r="O159" s="358"/>
      <c r="P159" s="106"/>
      <c r="Q159" s="106"/>
      <c r="R159" s="106"/>
      <c r="V159" s="293"/>
      <c r="W159" s="12"/>
      <c r="X159" s="30"/>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row>
    <row r="160" spans="1:58" ht="13.5" customHeight="1">
      <c r="A160" s="294" t="str">
        <f t="shared" si="21"/>
        <v>P5</v>
      </c>
      <c r="B160" s="93"/>
      <c r="C160" s="64">
        <f>SUMPRODUCT(($J$143:$J$152="P5")*($I$143:$I$152&lt;&gt;"")*($I$143:$I$152="WP1")*($O$143:$O$152))</f>
        <v>0</v>
      </c>
      <c r="D160" s="64">
        <f>SUMPRODUCT(($J$143:$J$152="P5")*($I$143:$I$152&lt;&gt;"")*($I$143:$I$152="WP2")*($O$143:$O$152))</f>
        <v>0</v>
      </c>
      <c r="E160" s="64">
        <f>SUMPRODUCT(($J$143:$J$152="P5")*($I$143:$I$152&lt;&gt;"")*($I$143:$I$152="WP3")*($O$143:$O$152))</f>
        <v>0</v>
      </c>
      <c r="F160" s="64">
        <f>SUMPRODUCT(($J$143:$J$152="P5")*($I$143:$I$152&lt;&gt;"")*($I$143:$I$152="WP4")*($O$143:$O$152))</f>
        <v>0</v>
      </c>
      <c r="G160" s="64">
        <f>SUMPRODUCT(($J$143:$J$152="P5")*($I$143:$I$152&lt;&gt;"")*($I$143:$I$152="WP5")*($O$143:$O$152))</f>
        <v>0</v>
      </c>
      <c r="H160" s="64">
        <f>SUMPRODUCT(($J$143:$J$152="P5")*($I$143:$I$152&lt;&gt;"")*($I$143:$I$152="WP6")*($O$143:$O$152))</f>
        <v>0</v>
      </c>
      <c r="I160" s="104">
        <f t="shared" si="22"/>
        <v>0</v>
      </c>
      <c r="J160" s="106"/>
      <c r="K160" s="106"/>
      <c r="L160" s="106"/>
      <c r="M160" s="106"/>
      <c r="N160" s="358"/>
      <c r="O160" s="358"/>
      <c r="P160" s="106"/>
      <c r="Q160" s="106"/>
      <c r="R160" s="106"/>
      <c r="V160" s="293"/>
      <c r="W160" s="12"/>
      <c r="X160" s="30"/>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row>
    <row r="161" spans="1:260" ht="13.5" customHeight="1">
      <c r="A161" s="294" t="str">
        <f t="shared" si="21"/>
        <v>P6</v>
      </c>
      <c r="B161" s="93"/>
      <c r="C161" s="64">
        <f>SUMPRODUCT(($J$143:$J$152="P6")*($I$143:$I$152&lt;&gt;"")*($I$143:$I$152="WP1")*($O$143:$O$152))</f>
        <v>0</v>
      </c>
      <c r="D161" s="64">
        <f>SUMPRODUCT(($J$143:$J$152="P6")*($I$143:$I$152&lt;&gt;"")*($I$143:$I$152="WP2")*($O$143:$O$152))</f>
        <v>0</v>
      </c>
      <c r="E161" s="64">
        <f>SUMPRODUCT(($J$143:$J$152="P6")*($I$143:$I$152&lt;&gt;"")*($I$143:$I$152="WP3")*($O$143:$O$152))</f>
        <v>0</v>
      </c>
      <c r="F161" s="64">
        <f>SUMPRODUCT(($J$143:$J$152="P6")*($I$143:$I$152&lt;&gt;"")*($I$143:$I$152="WP4")*($O$143:$O$152))</f>
        <v>0</v>
      </c>
      <c r="G161" s="64">
        <f>SUMPRODUCT(($J$143:$J$152="P6")*($I$143:$I$152&lt;&gt;"")*($I$143:$I$152="WP5")*($O$143:$O$152))</f>
        <v>0</v>
      </c>
      <c r="H161" s="64">
        <f>SUMPRODUCT(($J$143:$J$152="P6")*($I$143:$I$152&lt;&gt;"")*($I$143:$I$152="WP6")*($O$143:$O$152))</f>
        <v>0</v>
      </c>
      <c r="I161" s="104">
        <f t="shared" si="22"/>
        <v>0</v>
      </c>
      <c r="J161" s="106"/>
      <c r="K161" s="106"/>
      <c r="L161" s="106"/>
      <c r="M161" s="106"/>
      <c r="N161" s="358"/>
      <c r="O161" s="358"/>
      <c r="P161" s="106"/>
      <c r="Q161" s="106"/>
      <c r="R161" s="106"/>
      <c r="V161" s="293"/>
      <c r="W161" s="12"/>
      <c r="X161" s="30"/>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row>
    <row r="162" spans="1:260" ht="13.5" customHeight="1">
      <c r="A162" s="294" t="str">
        <f t="shared" si="21"/>
        <v>P7</v>
      </c>
      <c r="B162" s="93"/>
      <c r="C162" s="64">
        <f>SUMPRODUCT(($J$143:$J$152="P7")*($I$143:$I$152&lt;&gt;"")*($I$143:$I$152="WP1")*($O$143:$O$152))</f>
        <v>0</v>
      </c>
      <c r="D162" s="64">
        <f>SUMPRODUCT(($J$143:$J$152="P7")*($I$143:$I$152&lt;&gt;"")*($I$143:$I$152="WP2")*($O$143:$O$152))</f>
        <v>0</v>
      </c>
      <c r="E162" s="64">
        <f>SUMPRODUCT(($J$143:$J$152="P7")*($I$143:$I$152&lt;&gt;"")*($I$143:$I$152="WP3")*($O$143:$O$152))</f>
        <v>0</v>
      </c>
      <c r="F162" s="64">
        <f>SUMPRODUCT(($J$143:$J$152="P7")*($I$143:$I$152&lt;&gt;"")*($I$143:$I$152="WP4")*($O$143:$O$152))</f>
        <v>0</v>
      </c>
      <c r="G162" s="64">
        <f>SUMPRODUCT(($J$143:$J$152="P7")*($I$143:$I$152&lt;&gt;"")*($I$143:$I$152="WP5")*($O$143:$O$152))</f>
        <v>0</v>
      </c>
      <c r="H162" s="64">
        <f>SUMPRODUCT(($J$143:$J$152="P7")*($I$143:$I$152&lt;&gt;"")*($I$143:$I$152="WP6")*($O$143:$O$152))</f>
        <v>0</v>
      </c>
      <c r="I162" s="104">
        <f t="shared" si="22"/>
        <v>0</v>
      </c>
      <c r="J162" s="106"/>
      <c r="K162" s="106"/>
      <c r="L162" s="106"/>
      <c r="M162" s="106"/>
      <c r="N162" s="358"/>
      <c r="O162" s="358"/>
      <c r="P162" s="106"/>
      <c r="Q162" s="106"/>
      <c r="R162" s="106"/>
      <c r="V162" s="293"/>
      <c r="W162" s="12"/>
      <c r="X162" s="30"/>
      <c r="Y162" s="293"/>
      <c r="Z162" s="293"/>
      <c r="AA162" s="293"/>
      <c r="AB162" s="293"/>
      <c r="AC162" s="293"/>
      <c r="AD162" s="293"/>
      <c r="AE162" s="293"/>
      <c r="AF162" s="293"/>
      <c r="AG162" s="293"/>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c r="BD162" s="293"/>
      <c r="BE162" s="293"/>
      <c r="BF162" s="293"/>
    </row>
    <row r="163" spans="1:260" ht="13.5" customHeight="1">
      <c r="A163" s="65" t="s">
        <v>33</v>
      </c>
      <c r="B163" s="66">
        <f>SUM(B$155:B$162)</f>
        <v>0</v>
      </c>
      <c r="C163" s="66">
        <f t="shared" ref="C163:G163" si="23">SUM(C$155:C$162)</f>
        <v>0</v>
      </c>
      <c r="D163" s="66">
        <f t="shared" si="23"/>
        <v>0</v>
      </c>
      <c r="E163" s="66">
        <f t="shared" si="23"/>
        <v>0</v>
      </c>
      <c r="F163" s="66">
        <f t="shared" si="23"/>
        <v>0</v>
      </c>
      <c r="G163" s="66">
        <f t="shared" si="23"/>
        <v>0</v>
      </c>
      <c r="H163" s="66">
        <f>SUM(H$155:H$162)</f>
        <v>0</v>
      </c>
      <c r="I163" s="102">
        <f>SUM(I155:I162)</f>
        <v>0</v>
      </c>
      <c r="J163" s="106"/>
      <c r="K163" s="106"/>
      <c r="L163" s="106"/>
      <c r="M163" s="106"/>
      <c r="N163" s="358"/>
      <c r="O163" s="358"/>
      <c r="P163" s="106"/>
      <c r="Q163" s="106"/>
      <c r="R163" s="106"/>
      <c r="V163" s="293"/>
      <c r="W163" s="12"/>
      <c r="X163" s="30"/>
      <c r="Y163" s="293"/>
      <c r="Z163" s="293"/>
      <c r="AA163" s="293"/>
      <c r="AB163" s="293"/>
      <c r="AC163" s="293"/>
      <c r="AD163" s="293"/>
      <c r="AE163" s="293"/>
      <c r="AF163" s="293"/>
      <c r="AG163" s="293"/>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c r="BD163" s="293"/>
      <c r="BE163" s="293"/>
      <c r="BF163" s="293"/>
    </row>
    <row r="164" spans="1:260" ht="18.75" customHeight="1">
      <c r="A164" s="65" t="s">
        <v>54</v>
      </c>
      <c r="B164" s="94"/>
      <c r="C164" s="66">
        <f>SUMPRODUCT(($I$143:$I$152="WP2")*($K$143:$K$152&lt;&gt;"")*($K$143:$K$152="fuori area / outside the area")*($O$143:$O$152))</f>
        <v>0</v>
      </c>
      <c r="D164" s="66">
        <f>SUMPRODUCT(($I$143:$I$152="WP3")*($K$143:$K$152&lt;&gt;"")*($K$143:$K$152="fuori area / outside the area")*($O$143:$O$152))</f>
        <v>0</v>
      </c>
      <c r="E164" s="66">
        <f>SUMPRODUCT(($I$143:$I$152="WP3")*($K$143:$K$152&lt;&gt;"")*($K$143:$K$152="fuori area / outside the area")*($O$143:$O$152))</f>
        <v>0</v>
      </c>
      <c r="F164" s="66">
        <f>SUMPRODUCT(($I$143:$I$152="WP4")*($K$143:$K$152&lt;&gt;"")*($K$143:$K$152="fuori area / outside the area")*($O$143:$O$152))</f>
        <v>0</v>
      </c>
      <c r="G164" s="66">
        <f>SUMPRODUCT(($I$143:$I$152="WP5")*($K$143:$K$152&lt;&gt;"")*($K$143:$K$152="fuori area / outside the area")*($O$143:$O$152))</f>
        <v>0</v>
      </c>
      <c r="H164" s="66">
        <f>SUMPRODUCT(($I$143:$I$152="WP6")*($K$143:$K$152&lt;&gt;"")*($K$143:$K$152="fuori area / outside the area")*($O$143:$O$152))</f>
        <v>0</v>
      </c>
      <c r="I164" s="102">
        <f>SUM(C164:H164)</f>
        <v>0</v>
      </c>
      <c r="J164" s="106"/>
      <c r="K164" s="106"/>
      <c r="L164" s="106"/>
      <c r="M164" s="106"/>
      <c r="N164" s="106"/>
      <c r="O164" s="106"/>
      <c r="P164" s="106"/>
      <c r="Q164" s="106"/>
      <c r="R164" s="106"/>
      <c r="S164" s="31"/>
      <c r="T164" s="31"/>
      <c r="U164" s="31"/>
      <c r="V164" s="293"/>
      <c r="W164" s="293"/>
      <c r="X164" s="293"/>
      <c r="Y164" s="293"/>
      <c r="Z164" s="293"/>
      <c r="AA164" s="293"/>
      <c r="AB164" s="293"/>
      <c r="AC164" s="293"/>
      <c r="AD164" s="293"/>
      <c r="AE164" s="293"/>
      <c r="AF164" s="293"/>
      <c r="AG164" s="293"/>
      <c r="AH164" s="293"/>
      <c r="AI164" s="293"/>
      <c r="AJ164" s="293"/>
      <c r="AK164" s="293"/>
      <c r="AL164" s="293"/>
      <c r="AM164" s="293"/>
      <c r="AN164" s="293"/>
      <c r="AO164" s="293"/>
      <c r="AP164" s="293"/>
      <c r="AQ164" s="293"/>
      <c r="AR164" s="293"/>
      <c r="AS164" s="293"/>
      <c r="AT164" s="293"/>
      <c r="AU164" s="293"/>
      <c r="AV164" s="293"/>
      <c r="AW164" s="293"/>
      <c r="AX164" s="293"/>
      <c r="AY164" s="293"/>
      <c r="AZ164" s="293"/>
      <c r="BA164" s="293"/>
      <c r="BB164" s="293"/>
      <c r="BC164" s="293"/>
      <c r="BD164" s="293"/>
      <c r="BE164" s="293"/>
      <c r="BF164" s="293"/>
    </row>
    <row r="165" spans="1:260" s="49" customFormat="1" ht="39" customHeight="1">
      <c r="A165" s="65" t="s">
        <v>173</v>
      </c>
      <c r="B165" s="94"/>
      <c r="C165" s="66">
        <f>SUMPRODUCT(($I$143:$I$152="WP1")*($H$143:$H$152&lt;&gt;"")*($H$143:$H$152="SI/YES")*($O$143:$O$152))</f>
        <v>0</v>
      </c>
      <c r="D165" s="66">
        <f>SUMPRODUCT(($I$143:$I$152="WP2")*($H$143:$H$152&lt;&gt;"")*($H$143:$H$152="SI/YES")*($O$143:$O$152))</f>
        <v>0</v>
      </c>
      <c r="E165" s="66">
        <f>SUMPRODUCT(($I$143:$I$152="WP3")*($H$143:$H$152&lt;&gt;"")*($H$143:$H$152="SI/YES")*($O$143:$O$152))</f>
        <v>0</v>
      </c>
      <c r="F165" s="66">
        <f>SUMPRODUCT(($I$143:$I$152="WP4")*($H$143:$H$152&lt;&gt;"")*($H$143:$H$152="SI/YES")*($O$143:$O$152))</f>
        <v>0</v>
      </c>
      <c r="G165" s="66">
        <f>SUMPRODUCT(($I$143:$I$152="WP5")*($H$143:$H$152&lt;&gt;"")*($H$143:$H$152="SI/YES")*($O$143:$O$152))</f>
        <v>0</v>
      </c>
      <c r="H165" s="66">
        <f>SUMPRODUCT(($I$143:$I$152="WP6")*($H$143:$H$152&lt;&gt;"")*($H$143:$H$152="SI/YES")*($O$143:$O$152))</f>
        <v>0</v>
      </c>
      <c r="I165" s="102">
        <f>SUM(C165:H165)</f>
        <v>0</v>
      </c>
      <c r="J165" s="23"/>
      <c r="K165" s="23"/>
      <c r="L165" s="23"/>
      <c r="M165" s="23"/>
      <c r="N165" s="23"/>
      <c r="O165" s="23"/>
      <c r="P165" s="23"/>
      <c r="Q165" s="23"/>
      <c r="R165" s="23"/>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12"/>
      <c r="BH165" s="12"/>
      <c r="BI165" s="12"/>
      <c r="BJ165" s="12"/>
      <c r="BK165" s="12"/>
      <c r="BL165" s="12"/>
      <c r="BM165" s="12"/>
      <c r="BN165" s="12"/>
    </row>
    <row r="166" spans="1:260" s="49" customFormat="1" ht="16.5" customHeight="1">
      <c r="A166" s="23"/>
      <c r="B166" s="23"/>
      <c r="C166" s="23"/>
      <c r="D166" s="23"/>
      <c r="E166" s="23"/>
      <c r="F166" s="23"/>
      <c r="G166" s="23"/>
      <c r="H166" s="23"/>
      <c r="I166" s="23"/>
      <c r="J166" s="23"/>
      <c r="K166" s="23"/>
      <c r="L166" s="23"/>
      <c r="M166" s="23"/>
      <c r="N166" s="23"/>
      <c r="O166" s="23"/>
      <c r="P166" s="23"/>
      <c r="Q166" s="23"/>
      <c r="R166" s="23"/>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12"/>
      <c r="BH166" s="12"/>
      <c r="BI166" s="12"/>
      <c r="BJ166" s="12"/>
      <c r="BK166" s="12"/>
      <c r="BL166" s="12"/>
      <c r="BM166" s="12"/>
      <c r="BN166" s="12"/>
    </row>
    <row r="167" spans="1:260" ht="15" customHeight="1">
      <c r="A167" s="95" t="s">
        <v>144</v>
      </c>
      <c r="B167" s="21"/>
      <c r="C167" s="21"/>
      <c r="D167" s="21"/>
      <c r="E167" s="21"/>
      <c r="F167" s="21"/>
      <c r="G167" s="21"/>
      <c r="H167" s="21"/>
      <c r="I167" s="21"/>
      <c r="J167" s="21"/>
      <c r="K167" s="21"/>
      <c r="L167" s="21"/>
      <c r="M167" s="21"/>
      <c r="N167" s="21"/>
      <c r="O167" s="1"/>
      <c r="P167" s="1"/>
      <c r="Q167" s="1"/>
      <c r="R167" s="1"/>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row>
    <row r="168" spans="1:260" s="12" customFormat="1" ht="5.25" customHeight="1">
      <c r="A168" s="14"/>
      <c r="B168" s="14"/>
      <c r="C168" s="14"/>
      <c r="D168" s="14"/>
      <c r="E168" s="14"/>
      <c r="F168" s="14"/>
      <c r="G168" s="14"/>
      <c r="H168" s="14"/>
      <c r="I168" s="14"/>
      <c r="J168" s="14"/>
      <c r="K168" s="14"/>
      <c r="L168" s="14"/>
      <c r="M168" s="14"/>
      <c r="N168" s="14"/>
      <c r="O168" s="14"/>
      <c r="P168" s="14"/>
      <c r="Q168" s="14"/>
      <c r="R168" s="14"/>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c r="BD168" s="293"/>
      <c r="BE168" s="293"/>
      <c r="BF168" s="293"/>
    </row>
    <row r="169" spans="1:260" s="39" customFormat="1" ht="104.25" customHeight="1">
      <c r="A169" s="372" t="s">
        <v>214</v>
      </c>
      <c r="B169" s="372"/>
      <c r="C169" s="372"/>
      <c r="D169" s="372"/>
      <c r="E169" s="372"/>
      <c r="F169" s="372"/>
      <c r="G169" s="372"/>
      <c r="H169" s="372"/>
      <c r="I169" s="372"/>
      <c r="J169" s="372"/>
      <c r="K169" s="372"/>
      <c r="L169" s="372"/>
      <c r="M169" s="372"/>
      <c r="N169" s="372"/>
      <c r="O169" s="372"/>
      <c r="P169" s="106"/>
      <c r="Q169" s="298"/>
      <c r="R169" s="298"/>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c r="IZ169" s="2"/>
    </row>
    <row r="170" spans="1:260" ht="24" customHeight="1">
      <c r="A170" s="361" t="s">
        <v>145</v>
      </c>
      <c r="B170" s="361" t="s">
        <v>28</v>
      </c>
      <c r="C170" s="361"/>
      <c r="D170" s="361"/>
      <c r="E170" s="362" t="s">
        <v>142</v>
      </c>
      <c r="F170" s="362"/>
      <c r="G170" s="362" t="s">
        <v>31</v>
      </c>
      <c r="H170" s="363" t="s">
        <v>139</v>
      </c>
      <c r="I170" s="363"/>
      <c r="J170" s="363"/>
      <c r="K170" s="363"/>
      <c r="L170" s="363"/>
      <c r="M170" s="363"/>
      <c r="N170" s="363"/>
      <c r="O170" s="363"/>
      <c r="P170" s="106"/>
      <c r="Q170" s="114"/>
      <c r="R170" s="114"/>
      <c r="S170" s="24"/>
      <c r="T170" s="24"/>
      <c r="U170" s="24"/>
      <c r="V170" s="360"/>
      <c r="W170" s="360"/>
      <c r="X170" s="360"/>
      <c r="Y170" s="360"/>
      <c r="Z170" s="360"/>
      <c r="AA170" s="360"/>
      <c r="AB170" s="360"/>
      <c r="AC170" s="360"/>
      <c r="AD170" s="360"/>
      <c r="AE170" s="360"/>
      <c r="AF170" s="360"/>
      <c r="AG170" s="360"/>
      <c r="AH170" s="360"/>
      <c r="AI170" s="360"/>
      <c r="AJ170" s="360"/>
      <c r="AK170" s="360"/>
      <c r="AL170" s="360"/>
      <c r="AM170" s="360"/>
      <c r="AN170" s="360"/>
      <c r="AO170" s="360"/>
      <c r="AP170" s="360"/>
      <c r="AQ170" s="360"/>
      <c r="AR170" s="360"/>
      <c r="AS170" s="360"/>
      <c r="AT170" s="360"/>
      <c r="AU170" s="360"/>
      <c r="AV170" s="360"/>
      <c r="AW170" s="360"/>
      <c r="AX170" s="360"/>
      <c r="AY170" s="360"/>
      <c r="AZ170" s="360"/>
      <c r="BA170" s="360"/>
      <c r="BB170" s="360"/>
      <c r="BC170" s="360"/>
      <c r="BD170" s="360"/>
      <c r="BE170" s="360"/>
      <c r="BF170" s="360"/>
      <c r="BG170" s="22"/>
      <c r="BH170" s="22"/>
      <c r="BI170" s="22"/>
      <c r="BJ170" s="22"/>
      <c r="BK170" s="22"/>
      <c r="BL170" s="22"/>
      <c r="BM170" s="22"/>
      <c r="BN170" s="22"/>
    </row>
    <row r="171" spans="1:260" ht="63.75" customHeight="1">
      <c r="A171" s="361"/>
      <c r="B171" s="361"/>
      <c r="C171" s="361"/>
      <c r="D171" s="361"/>
      <c r="E171" s="362"/>
      <c r="F171" s="362"/>
      <c r="G171" s="362"/>
      <c r="H171" s="297" t="s">
        <v>156</v>
      </c>
      <c r="I171" s="302" t="s">
        <v>123</v>
      </c>
      <c r="J171" s="295" t="s">
        <v>140</v>
      </c>
      <c r="K171" s="295" t="s">
        <v>32</v>
      </c>
      <c r="L171" s="302" t="s">
        <v>134</v>
      </c>
      <c r="M171" s="302" t="s">
        <v>135</v>
      </c>
      <c r="N171" s="302" t="s">
        <v>136</v>
      </c>
      <c r="O171" s="294" t="s">
        <v>126</v>
      </c>
      <c r="P171" s="106"/>
      <c r="Q171" s="115"/>
      <c r="R171" s="115"/>
      <c r="S171" s="50"/>
      <c r="T171" s="22"/>
      <c r="U171" s="22"/>
      <c r="V171" s="293"/>
      <c r="W171" s="25"/>
      <c r="X171" s="25"/>
      <c r="Y171" s="25"/>
      <c r="Z171" s="293"/>
      <c r="AA171" s="25"/>
      <c r="AB171" s="25"/>
      <c r="AC171" s="25"/>
      <c r="AD171" s="293"/>
      <c r="AE171" s="25"/>
      <c r="AF171" s="25"/>
      <c r="AG171" s="25"/>
      <c r="AH171" s="293"/>
      <c r="AI171" s="25"/>
      <c r="AJ171" s="25"/>
      <c r="AK171" s="25"/>
      <c r="AL171" s="293"/>
      <c r="AM171" s="25"/>
      <c r="AN171" s="25"/>
      <c r="AO171" s="25"/>
      <c r="AP171" s="293"/>
      <c r="AQ171" s="25"/>
      <c r="AR171" s="25"/>
      <c r="AS171" s="25"/>
      <c r="AT171" s="293"/>
      <c r="AU171" s="25"/>
      <c r="AV171" s="25"/>
      <c r="AW171" s="25"/>
      <c r="AX171" s="293"/>
      <c r="AY171" s="25"/>
      <c r="AZ171" s="25"/>
      <c r="BA171" s="25"/>
      <c r="BB171" s="293"/>
      <c r="BC171" s="25"/>
      <c r="BD171" s="25"/>
      <c r="BE171" s="25"/>
      <c r="BF171" s="360"/>
      <c r="BG171" s="22"/>
      <c r="BH171" s="22"/>
      <c r="BI171" s="22"/>
      <c r="BJ171" s="22"/>
      <c r="BK171" s="22"/>
      <c r="BL171" s="22"/>
      <c r="BM171" s="22"/>
      <c r="BN171" s="22"/>
    </row>
    <row r="172" spans="1:260" ht="15" customHeight="1">
      <c r="A172" s="361"/>
      <c r="B172" s="359"/>
      <c r="C172" s="359"/>
      <c r="D172" s="359"/>
      <c r="E172" s="359"/>
      <c r="F172" s="359"/>
      <c r="G172" s="309"/>
      <c r="H172" s="305"/>
      <c r="I172" s="305"/>
      <c r="J172" s="305"/>
      <c r="K172" s="305"/>
      <c r="L172" s="305"/>
      <c r="M172" s="305"/>
      <c r="N172" s="306"/>
      <c r="O172" s="286">
        <f t="shared" ref="O172:O181" si="24">M172*N172</f>
        <v>0</v>
      </c>
      <c r="P172" s="106"/>
      <c r="Q172" s="116"/>
      <c r="R172" s="116"/>
      <c r="S172" s="50"/>
      <c r="T172" s="22"/>
      <c r="U172" s="22"/>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2"/>
      <c r="BH172" s="22"/>
      <c r="BI172" s="22"/>
      <c r="BJ172" s="22"/>
      <c r="BK172" s="22"/>
      <c r="BL172" s="22"/>
      <c r="BM172" s="22"/>
      <c r="BN172" s="22"/>
    </row>
    <row r="173" spans="1:260" ht="12.75" customHeight="1">
      <c r="A173" s="361"/>
      <c r="B173" s="359"/>
      <c r="C173" s="359"/>
      <c r="D173" s="359"/>
      <c r="E173" s="359"/>
      <c r="F173" s="359"/>
      <c r="G173" s="309"/>
      <c r="H173" s="305"/>
      <c r="I173" s="305"/>
      <c r="J173" s="305"/>
      <c r="K173" s="305"/>
      <c r="L173" s="305"/>
      <c r="M173" s="305"/>
      <c r="N173" s="306"/>
      <c r="O173" s="286">
        <f t="shared" si="24"/>
        <v>0</v>
      </c>
      <c r="P173" s="106"/>
      <c r="Q173" s="116"/>
      <c r="R173" s="116"/>
      <c r="S173" s="50"/>
      <c r="T173" s="22"/>
      <c r="U173" s="22"/>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2"/>
      <c r="BH173" s="22"/>
      <c r="BI173" s="22"/>
      <c r="BJ173" s="22"/>
      <c r="BK173" s="22"/>
      <c r="BL173" s="22"/>
      <c r="BM173" s="22"/>
      <c r="BN173" s="22"/>
    </row>
    <row r="174" spans="1:260" ht="15" customHeight="1">
      <c r="A174" s="361"/>
      <c r="B174" s="359"/>
      <c r="C174" s="359"/>
      <c r="D174" s="359"/>
      <c r="E174" s="359"/>
      <c r="F174" s="359"/>
      <c r="G174" s="309"/>
      <c r="H174" s="305"/>
      <c r="I174" s="305"/>
      <c r="J174" s="305"/>
      <c r="K174" s="305"/>
      <c r="L174" s="305"/>
      <c r="M174" s="305"/>
      <c r="N174" s="306"/>
      <c r="O174" s="286">
        <f t="shared" si="24"/>
        <v>0</v>
      </c>
      <c r="P174" s="106"/>
      <c r="Q174" s="116"/>
      <c r="R174" s="116"/>
      <c r="S174" s="50"/>
      <c r="T174" s="22"/>
      <c r="U174" s="22"/>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2"/>
      <c r="BH174" s="22"/>
      <c r="BI174" s="22"/>
      <c r="BJ174" s="22"/>
      <c r="BK174" s="22"/>
      <c r="BL174" s="22"/>
      <c r="BM174" s="22"/>
      <c r="BN174" s="22"/>
    </row>
    <row r="175" spans="1:260" ht="15" customHeight="1">
      <c r="A175" s="361"/>
      <c r="B175" s="359"/>
      <c r="C175" s="359"/>
      <c r="D175" s="359"/>
      <c r="E175" s="359"/>
      <c r="F175" s="359"/>
      <c r="G175" s="309"/>
      <c r="H175" s="305"/>
      <c r="I175" s="305"/>
      <c r="J175" s="305"/>
      <c r="K175" s="305"/>
      <c r="L175" s="305"/>
      <c r="M175" s="305"/>
      <c r="N175" s="306"/>
      <c r="O175" s="286">
        <f t="shared" si="24"/>
        <v>0</v>
      </c>
      <c r="P175" s="106"/>
      <c r="Q175" s="116"/>
      <c r="R175" s="116"/>
      <c r="S175" s="50"/>
      <c r="T175" s="22"/>
      <c r="U175" s="22"/>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2"/>
      <c r="BH175" s="22"/>
      <c r="BI175" s="22"/>
      <c r="BJ175" s="22"/>
      <c r="BK175" s="22"/>
      <c r="BL175" s="22"/>
      <c r="BM175" s="22"/>
      <c r="BN175" s="22"/>
    </row>
    <row r="176" spans="1:260" ht="15" customHeight="1">
      <c r="A176" s="361"/>
      <c r="B176" s="359"/>
      <c r="C176" s="359"/>
      <c r="D176" s="359"/>
      <c r="E176" s="359"/>
      <c r="F176" s="359"/>
      <c r="G176" s="309"/>
      <c r="H176" s="305"/>
      <c r="I176" s="305"/>
      <c r="J176" s="305"/>
      <c r="K176" s="305"/>
      <c r="L176" s="305"/>
      <c r="M176" s="305"/>
      <c r="N176" s="306"/>
      <c r="O176" s="286">
        <f t="shared" si="24"/>
        <v>0</v>
      </c>
      <c r="P176" s="106"/>
      <c r="Q176" s="116"/>
      <c r="R176" s="116"/>
      <c r="S176" s="50"/>
      <c r="T176" s="22"/>
      <c r="U176" s="22"/>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2"/>
      <c r="BH176" s="22"/>
      <c r="BI176" s="22"/>
      <c r="BJ176" s="22"/>
      <c r="BK176" s="22"/>
      <c r="BL176" s="22"/>
      <c r="BM176" s="22"/>
      <c r="BN176" s="22"/>
    </row>
    <row r="177" spans="1:66" ht="15" customHeight="1">
      <c r="A177" s="361"/>
      <c r="B177" s="359"/>
      <c r="C177" s="359"/>
      <c r="D177" s="359"/>
      <c r="E177" s="359"/>
      <c r="F177" s="359"/>
      <c r="G177" s="309"/>
      <c r="H177" s="305"/>
      <c r="I177" s="305"/>
      <c r="J177" s="305"/>
      <c r="K177" s="305"/>
      <c r="L177" s="305"/>
      <c r="M177" s="305"/>
      <c r="N177" s="306"/>
      <c r="O177" s="286">
        <f t="shared" si="24"/>
        <v>0</v>
      </c>
      <c r="P177" s="106"/>
      <c r="Q177" s="116"/>
      <c r="R177" s="116"/>
      <c r="S177" s="50"/>
      <c r="T177" s="22"/>
      <c r="U177" s="22"/>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2"/>
      <c r="BH177" s="22"/>
      <c r="BI177" s="22"/>
      <c r="BJ177" s="22"/>
      <c r="BK177" s="22"/>
      <c r="BL177" s="22"/>
      <c r="BM177" s="22"/>
      <c r="BN177" s="22"/>
    </row>
    <row r="178" spans="1:66" ht="14.25" customHeight="1">
      <c r="A178" s="361"/>
      <c r="B178" s="359"/>
      <c r="C178" s="359"/>
      <c r="D178" s="359"/>
      <c r="E178" s="359"/>
      <c r="F178" s="359"/>
      <c r="G178" s="309"/>
      <c r="H178" s="305"/>
      <c r="I178" s="305"/>
      <c r="J178" s="305"/>
      <c r="K178" s="305"/>
      <c r="L178" s="305"/>
      <c r="M178" s="305"/>
      <c r="N178" s="306"/>
      <c r="O178" s="286">
        <f t="shared" si="24"/>
        <v>0</v>
      </c>
      <c r="P178" s="106"/>
      <c r="Q178" s="116"/>
      <c r="R178" s="116"/>
      <c r="S178" s="50"/>
      <c r="T178" s="22"/>
      <c r="U178" s="22"/>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2"/>
      <c r="BH178" s="22"/>
      <c r="BI178" s="22"/>
      <c r="BJ178" s="22"/>
      <c r="BK178" s="22"/>
      <c r="BL178" s="22"/>
      <c r="BM178" s="22"/>
      <c r="BN178" s="22"/>
    </row>
    <row r="179" spans="1:66" ht="15" customHeight="1">
      <c r="A179" s="361"/>
      <c r="B179" s="359"/>
      <c r="C179" s="359"/>
      <c r="D179" s="359"/>
      <c r="E179" s="359"/>
      <c r="F179" s="359"/>
      <c r="G179" s="309"/>
      <c r="H179" s="305"/>
      <c r="I179" s="305"/>
      <c r="J179" s="305"/>
      <c r="K179" s="305"/>
      <c r="L179" s="305"/>
      <c r="M179" s="305"/>
      <c r="N179" s="306"/>
      <c r="O179" s="286">
        <f t="shared" si="24"/>
        <v>0</v>
      </c>
      <c r="P179" s="106"/>
      <c r="Q179" s="116"/>
      <c r="R179" s="116"/>
      <c r="S179" s="50"/>
      <c r="T179" s="22"/>
      <c r="U179" s="22"/>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2"/>
      <c r="BH179" s="22"/>
      <c r="BI179" s="22"/>
      <c r="BJ179" s="22"/>
      <c r="BK179" s="22"/>
      <c r="BL179" s="22"/>
      <c r="BM179" s="22"/>
      <c r="BN179" s="22"/>
    </row>
    <row r="180" spans="1:66" ht="15.75" customHeight="1">
      <c r="A180" s="361"/>
      <c r="B180" s="359"/>
      <c r="C180" s="359"/>
      <c r="D180" s="359"/>
      <c r="E180" s="359"/>
      <c r="F180" s="359"/>
      <c r="G180" s="309"/>
      <c r="H180" s="305"/>
      <c r="I180" s="305"/>
      <c r="J180" s="305"/>
      <c r="K180" s="305"/>
      <c r="L180" s="305"/>
      <c r="M180" s="305"/>
      <c r="N180" s="306"/>
      <c r="O180" s="286">
        <f t="shared" si="24"/>
        <v>0</v>
      </c>
      <c r="P180" s="106"/>
      <c r="Q180" s="116"/>
      <c r="R180" s="116"/>
      <c r="S180" s="50"/>
      <c r="T180" s="22"/>
      <c r="U180" s="22"/>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2"/>
      <c r="BH180" s="22"/>
      <c r="BI180" s="22"/>
      <c r="BJ180" s="22"/>
      <c r="BK180" s="22"/>
      <c r="BL180" s="22"/>
      <c r="BM180" s="22"/>
      <c r="BN180" s="22"/>
    </row>
    <row r="181" spans="1:66" ht="12.75" customHeight="1">
      <c r="A181" s="361"/>
      <c r="B181" s="359"/>
      <c r="C181" s="359"/>
      <c r="D181" s="359"/>
      <c r="E181" s="359"/>
      <c r="F181" s="359"/>
      <c r="G181" s="309"/>
      <c r="H181" s="305"/>
      <c r="I181" s="305"/>
      <c r="J181" s="305"/>
      <c r="K181" s="305"/>
      <c r="L181" s="305"/>
      <c r="M181" s="305"/>
      <c r="N181" s="306"/>
      <c r="O181" s="286">
        <f t="shared" si="24"/>
        <v>0</v>
      </c>
      <c r="P181" s="106"/>
      <c r="Q181" s="116"/>
      <c r="R181" s="116"/>
      <c r="S181" s="50"/>
      <c r="T181" s="22"/>
      <c r="U181" s="22"/>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2"/>
      <c r="BH181" s="22"/>
      <c r="BI181" s="22"/>
      <c r="BJ181" s="22"/>
      <c r="BK181" s="22"/>
      <c r="BL181" s="22"/>
      <c r="BM181" s="22"/>
      <c r="BN181" s="22"/>
    </row>
    <row r="182" spans="1:66" ht="24.75" customHeight="1">
      <c r="A182" s="65" t="s">
        <v>33</v>
      </c>
      <c r="B182" s="287"/>
      <c r="C182" s="287"/>
      <c r="D182" s="287"/>
      <c r="E182" s="287"/>
      <c r="F182" s="287"/>
      <c r="G182" s="287"/>
      <c r="H182" s="281"/>
      <c r="I182" s="287"/>
      <c r="J182" s="287"/>
      <c r="K182" s="287"/>
      <c r="L182" s="287"/>
      <c r="M182" s="287"/>
      <c r="N182" s="287"/>
      <c r="O182" s="284">
        <f>SUM(O172:O181)</f>
        <v>0</v>
      </c>
      <c r="P182" s="106"/>
      <c r="Q182" s="113"/>
      <c r="R182" s="113"/>
      <c r="S182" s="50"/>
      <c r="T182" s="27"/>
      <c r="U182" s="27"/>
      <c r="V182" s="28"/>
      <c r="W182" s="27"/>
      <c r="X182" s="27"/>
      <c r="Y182" s="28"/>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row>
    <row r="183" spans="1:66" ht="78.75" customHeight="1">
      <c r="A183" s="63"/>
      <c r="B183" s="294" t="str">
        <f t="shared" ref="B183:H183" si="25">B60</f>
        <v>WP0</v>
      </c>
      <c r="C183" s="294" t="str">
        <f t="shared" si="25"/>
        <v>WP1</v>
      </c>
      <c r="D183" s="294" t="str">
        <f t="shared" si="25"/>
        <v>WP2</v>
      </c>
      <c r="E183" s="294" t="str">
        <f t="shared" si="25"/>
        <v>WP3</v>
      </c>
      <c r="F183" s="294" t="str">
        <f t="shared" si="25"/>
        <v>WP4</v>
      </c>
      <c r="G183" s="294" t="str">
        <f t="shared" si="25"/>
        <v>WP5</v>
      </c>
      <c r="H183" s="294" t="str">
        <f t="shared" si="25"/>
        <v>WP6</v>
      </c>
      <c r="I183" s="294" t="s">
        <v>33</v>
      </c>
      <c r="J183" s="106"/>
      <c r="K183" s="106"/>
      <c r="L183" s="106"/>
      <c r="M183" s="106"/>
      <c r="N183" s="106"/>
      <c r="O183" s="106"/>
      <c r="P183" s="106"/>
      <c r="Q183" s="106"/>
      <c r="R183" s="106"/>
      <c r="S183" s="22"/>
      <c r="T183" s="22"/>
      <c r="U183" s="22"/>
      <c r="V183" s="293"/>
      <c r="W183" s="12"/>
      <c r="X183" s="24"/>
      <c r="Y183" s="293"/>
      <c r="Z183" s="293"/>
      <c r="AA183" s="293"/>
      <c r="AB183" s="293"/>
      <c r="AC183" s="293"/>
      <c r="AD183" s="293"/>
      <c r="AE183" s="293"/>
      <c r="AF183" s="293"/>
      <c r="AG183" s="293"/>
      <c r="AH183" s="293"/>
      <c r="AI183" s="293"/>
      <c r="AJ183" s="293"/>
      <c r="AK183" s="293"/>
      <c r="AL183" s="293"/>
      <c r="AM183" s="293"/>
      <c r="AN183" s="293"/>
      <c r="AO183" s="293"/>
      <c r="AP183" s="293"/>
      <c r="AQ183" s="293"/>
      <c r="AR183" s="293"/>
      <c r="AS183" s="293"/>
      <c r="AT183" s="293"/>
      <c r="AU183" s="293"/>
      <c r="AV183" s="293"/>
      <c r="AW183" s="293"/>
      <c r="AX183" s="293"/>
      <c r="AY183" s="293"/>
      <c r="AZ183" s="293"/>
      <c r="BA183" s="293"/>
      <c r="BB183" s="293"/>
      <c r="BC183" s="293"/>
      <c r="BD183" s="293"/>
      <c r="BE183" s="293"/>
      <c r="BF183" s="293"/>
      <c r="BG183" s="22"/>
      <c r="BH183" s="22"/>
      <c r="BI183" s="22"/>
      <c r="BJ183" s="22"/>
      <c r="BK183" s="22"/>
      <c r="BL183" s="22"/>
      <c r="BM183" s="22"/>
      <c r="BN183" s="22"/>
    </row>
    <row r="184" spans="1:66" ht="13.5" customHeight="1">
      <c r="A184" s="294" t="str">
        <f t="shared" ref="A184:A191" si="26">A61</f>
        <v>P0</v>
      </c>
      <c r="B184" s="93"/>
      <c r="C184" s="93"/>
      <c r="D184" s="93"/>
      <c r="E184" s="93"/>
      <c r="F184" s="93"/>
      <c r="G184" s="93"/>
      <c r="H184" s="93"/>
      <c r="I184" s="93"/>
      <c r="J184" s="106"/>
      <c r="K184" s="106"/>
      <c r="L184" s="106"/>
      <c r="M184" s="106"/>
      <c r="N184" s="106"/>
      <c r="O184" s="106"/>
      <c r="P184" s="106"/>
      <c r="Q184" s="106"/>
      <c r="R184" s="106"/>
      <c r="S184" s="22"/>
      <c r="T184" s="22"/>
      <c r="U184" s="22"/>
      <c r="V184" s="293"/>
      <c r="W184" s="12"/>
      <c r="X184" s="30"/>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2"/>
      <c r="BH184" s="22"/>
      <c r="BI184" s="22"/>
      <c r="BJ184" s="22"/>
      <c r="BK184" s="22"/>
      <c r="BL184" s="22"/>
      <c r="BM184" s="22"/>
      <c r="BN184" s="22"/>
    </row>
    <row r="185" spans="1:66" ht="13.5" customHeight="1">
      <c r="A185" s="294" t="str">
        <f t="shared" si="26"/>
        <v>P1</v>
      </c>
      <c r="B185" s="93"/>
      <c r="C185" s="64">
        <f>SUMPRODUCT(($J$172:$J$181="P1")*($I$172:$I$181&lt;&gt;"")*($I$172:$I$181="WP1")*($O$172:$O$181))</f>
        <v>0</v>
      </c>
      <c r="D185" s="64">
        <f>SUMPRODUCT(($J$172:$J$181="P1")*($I$172:$I$181&lt;&gt;"")*($I$172:$I$181="WP2")*($O$172:$O$181))</f>
        <v>0</v>
      </c>
      <c r="E185" s="64">
        <f>SUMPRODUCT(($J$172:$J$181="P1")*($I$172:$I$181&lt;&gt;"")*($I$172:$I$181="WP3")*($O$172:$O$181))</f>
        <v>0</v>
      </c>
      <c r="F185" s="64">
        <f>SUMPRODUCT(($J$172:$J$181="P1")*($I$172:$I$181&lt;&gt;"")*($I$172:$I$181="WP4")*($O$172:$O$181))</f>
        <v>0</v>
      </c>
      <c r="G185" s="64">
        <f>SUMPRODUCT(($J$172:$J$181="P1")*($I$172:$I$181&lt;&gt;"")*($I$172:$I$181="WP5")*($O$172:$O$181))</f>
        <v>0</v>
      </c>
      <c r="H185" s="64">
        <f>SUMPRODUCT(($J$172:$J$181="P1")*($I$172:$I$181&lt;&gt;"")*($I$172:$I$181="WP6")*($O$172:$O$181))</f>
        <v>0</v>
      </c>
      <c r="I185" s="104">
        <f>SUM(C185:H185)</f>
        <v>0</v>
      </c>
      <c r="J185" s="106"/>
      <c r="K185" s="106"/>
      <c r="L185" s="23"/>
      <c r="M185" s="23"/>
      <c r="N185" s="23"/>
      <c r="O185" s="23"/>
      <c r="P185" s="106"/>
      <c r="Q185" s="106"/>
      <c r="R185" s="106"/>
      <c r="S185" s="22"/>
      <c r="T185" s="22"/>
      <c r="U185" s="22"/>
      <c r="V185" s="293"/>
      <c r="W185" s="12"/>
      <c r="X185" s="30"/>
      <c r="Y185" s="293"/>
      <c r="Z185" s="293"/>
      <c r="AA185" s="293"/>
      <c r="AB185" s="293"/>
      <c r="AC185" s="293"/>
      <c r="AD185" s="293"/>
      <c r="AE185" s="293"/>
      <c r="AF185" s="293"/>
      <c r="AG185" s="293"/>
      <c r="AH185" s="293"/>
      <c r="AI185" s="293"/>
      <c r="AJ185" s="293"/>
      <c r="AK185" s="293"/>
      <c r="AL185" s="293"/>
      <c r="AM185" s="293"/>
      <c r="AN185" s="293"/>
      <c r="AO185" s="293"/>
      <c r="AP185" s="293"/>
      <c r="AQ185" s="293"/>
      <c r="AR185" s="293"/>
      <c r="AS185" s="293"/>
      <c r="AT185" s="293"/>
      <c r="AU185" s="293"/>
      <c r="AV185" s="293"/>
      <c r="AW185" s="293"/>
      <c r="AX185" s="293"/>
      <c r="AY185" s="293"/>
      <c r="AZ185" s="293"/>
      <c r="BA185" s="293"/>
      <c r="BB185" s="293"/>
      <c r="BC185" s="293"/>
      <c r="BD185" s="293"/>
      <c r="BE185" s="293"/>
      <c r="BF185" s="293"/>
      <c r="BG185" s="22"/>
      <c r="BH185" s="22"/>
      <c r="BI185" s="22"/>
      <c r="BJ185" s="22"/>
      <c r="BK185" s="22"/>
      <c r="BL185" s="22"/>
      <c r="BM185" s="22"/>
      <c r="BN185" s="22"/>
    </row>
    <row r="186" spans="1:66" ht="13.5" customHeight="1">
      <c r="A186" s="294" t="str">
        <f t="shared" si="26"/>
        <v>P2</v>
      </c>
      <c r="B186" s="93"/>
      <c r="C186" s="64">
        <f>SUMPRODUCT(($J$172:$J$181="P2")*($I$172:$I$181&lt;&gt;"")*($I$172:$I$181="WP1")*($O$172:$O$181))</f>
        <v>0</v>
      </c>
      <c r="D186" s="64">
        <f>SUMPRODUCT(($J$172:$J$181="P2")*($I$172:$I$181&lt;&gt;"")*($I$172:$I$181="WP2")*($O$172:$O$181))</f>
        <v>0</v>
      </c>
      <c r="E186" s="64">
        <f>SUMPRODUCT(($J$172:$J$181="P2")*($I$172:$I$181&lt;&gt;"")*($I$172:$I$181="WP3")*($O$172:$O$181))</f>
        <v>0</v>
      </c>
      <c r="F186" s="64">
        <f>SUMPRODUCT(($J$172:$J$181="P2")*($I$172:$I$181&lt;&gt;"")*($I$172:$I$181="WP4")*($O$172:$O$181))</f>
        <v>0</v>
      </c>
      <c r="G186" s="64">
        <f>SUMPRODUCT(($J$172:$J$181="P2")*($I$172:$I$181&lt;&gt;"")*($I$172:$I$181="WP5")*($O$172:$O$181))</f>
        <v>0</v>
      </c>
      <c r="H186" s="64">
        <f>SUMPRODUCT(($J$172:$J$181="P2")*($I$172:$I$181&lt;&gt;"")*($I$172:$I$181="WP6")*($O$172:$O$181))</f>
        <v>0</v>
      </c>
      <c r="I186" s="104">
        <f t="shared" ref="I186:I191" si="27">SUM(C186:H186)</f>
        <v>0</v>
      </c>
      <c r="J186" s="106"/>
      <c r="K186" s="106"/>
      <c r="L186" s="23"/>
      <c r="M186" s="23"/>
      <c r="N186" s="358" t="str">
        <f>IF(I192=O182,"OK","ERRORE - Seleziona una delle opzioni WP e/o Periodo per ogni voce di spesa / ERROR -  Select one of the option WP and/or Period per each single budget line!")</f>
        <v>OK</v>
      </c>
      <c r="O186" s="358"/>
      <c r="P186" s="106"/>
      <c r="Q186" s="106"/>
      <c r="R186" s="106"/>
      <c r="S186" s="22"/>
      <c r="T186" s="22"/>
      <c r="U186" s="22"/>
      <c r="V186" s="293"/>
      <c r="W186" s="12"/>
      <c r="X186" s="30"/>
      <c r="Y186" s="293"/>
      <c r="Z186" s="293"/>
      <c r="AA186" s="293"/>
      <c r="AB186" s="293"/>
      <c r="AC186" s="293"/>
      <c r="AD186" s="293"/>
      <c r="AE186" s="293"/>
      <c r="AF186" s="293"/>
      <c r="AG186" s="293"/>
      <c r="AH186" s="293"/>
      <c r="AI186" s="293"/>
      <c r="AJ186" s="293"/>
      <c r="AK186" s="293"/>
      <c r="AL186" s="293"/>
      <c r="AM186" s="293"/>
      <c r="AN186" s="293"/>
      <c r="AO186" s="293"/>
      <c r="AP186" s="293"/>
      <c r="AQ186" s="293"/>
      <c r="AR186" s="293"/>
      <c r="AS186" s="293"/>
      <c r="AT186" s="293"/>
      <c r="AU186" s="293"/>
      <c r="AV186" s="293"/>
      <c r="AW186" s="293"/>
      <c r="AX186" s="293"/>
      <c r="AY186" s="293"/>
      <c r="AZ186" s="293"/>
      <c r="BA186" s="293"/>
      <c r="BB186" s="293"/>
      <c r="BC186" s="293"/>
      <c r="BD186" s="293"/>
      <c r="BE186" s="293"/>
      <c r="BF186" s="293"/>
      <c r="BG186" s="22"/>
      <c r="BH186" s="22"/>
      <c r="BI186" s="22"/>
      <c r="BJ186" s="22"/>
      <c r="BK186" s="22"/>
      <c r="BL186" s="22"/>
      <c r="BM186" s="22"/>
      <c r="BN186" s="22"/>
    </row>
    <row r="187" spans="1:66" ht="13.5" customHeight="1">
      <c r="A187" s="294" t="str">
        <f t="shared" si="26"/>
        <v>P3</v>
      </c>
      <c r="B187" s="93"/>
      <c r="C187" s="64">
        <f>SUMPRODUCT(($J$172:$J$181="P3")*($I$172:$I$181&lt;&gt;"")*($I$172:$I$181="WP1")*($O$172:$O$181))</f>
        <v>0</v>
      </c>
      <c r="D187" s="64">
        <f>SUMPRODUCT(($J$172:$J$181="P3")*($I$172:$I$181&lt;&gt;"")*($I$172:$I$181="WP2")*($O$172:$O$181))</f>
        <v>0</v>
      </c>
      <c r="E187" s="64">
        <f>SUMPRODUCT(($J$172:$J$181="P3")*($I$172:$I$181&lt;&gt;"")*($I$172:$I$181="WP3")*($O$172:$O$181))</f>
        <v>0</v>
      </c>
      <c r="F187" s="64">
        <f>SUMPRODUCT(($J$172:$J$181="P3")*($I$172:$I$181&lt;&gt;"")*($I$172:$I$181="WP4")*($O$172:$O$181))</f>
        <v>0</v>
      </c>
      <c r="G187" s="64">
        <f>SUMPRODUCT(($J$172:$J$181="P3")*($I$172:$I$181&lt;&gt;"")*($I$172:$I$181="WP5")*($O$172:$O$181))</f>
        <v>0</v>
      </c>
      <c r="H187" s="64">
        <f>SUMPRODUCT(($J$172:$J$181="P3")*($I$172:$I$181&lt;&gt;"")*($I$172:$I$181="WP6")*($O$172:$O$181))</f>
        <v>0</v>
      </c>
      <c r="I187" s="104">
        <f t="shared" si="27"/>
        <v>0</v>
      </c>
      <c r="J187" s="106"/>
      <c r="K187" s="106"/>
      <c r="L187" s="106"/>
      <c r="M187" s="106"/>
      <c r="N187" s="358"/>
      <c r="O187" s="358"/>
      <c r="P187" s="106"/>
      <c r="Q187" s="106"/>
      <c r="R187" s="106"/>
      <c r="S187" s="22"/>
      <c r="T187" s="22"/>
      <c r="U187" s="22"/>
      <c r="V187" s="293"/>
      <c r="W187" s="12"/>
      <c r="X187" s="30"/>
      <c r="Y187" s="293"/>
      <c r="Z187" s="293"/>
      <c r="AA187" s="293"/>
      <c r="AB187" s="293"/>
      <c r="AC187" s="293"/>
      <c r="AD187" s="293"/>
      <c r="AE187" s="293"/>
      <c r="AF187" s="293"/>
      <c r="AG187" s="293"/>
      <c r="AH187" s="293"/>
      <c r="AI187" s="293"/>
      <c r="AJ187" s="293"/>
      <c r="AK187" s="293"/>
      <c r="AL187" s="293"/>
      <c r="AM187" s="293"/>
      <c r="AN187" s="293"/>
      <c r="AO187" s="293"/>
      <c r="AP187" s="293"/>
      <c r="AQ187" s="293"/>
      <c r="AR187" s="293"/>
      <c r="AS187" s="293"/>
      <c r="AT187" s="293"/>
      <c r="AU187" s="293"/>
      <c r="AV187" s="293"/>
      <c r="AW187" s="293"/>
      <c r="AX187" s="293"/>
      <c r="AY187" s="293"/>
      <c r="AZ187" s="293"/>
      <c r="BA187" s="293"/>
      <c r="BB187" s="293"/>
      <c r="BC187" s="293"/>
      <c r="BD187" s="293"/>
      <c r="BE187" s="293"/>
      <c r="BF187" s="293"/>
      <c r="BG187" s="22"/>
      <c r="BH187" s="22"/>
      <c r="BI187" s="22"/>
      <c r="BJ187" s="22"/>
      <c r="BK187" s="22"/>
      <c r="BL187" s="22"/>
      <c r="BM187" s="22"/>
      <c r="BN187" s="22"/>
    </row>
    <row r="188" spans="1:66" ht="13.5" customHeight="1">
      <c r="A188" s="294" t="str">
        <f t="shared" si="26"/>
        <v>P4</v>
      </c>
      <c r="B188" s="93"/>
      <c r="C188" s="64">
        <f>SUMPRODUCT(($J$172:$J$181="P4")*($I$172:$I$181&lt;&gt;"")*($I$172:$I$181="WP1")*($O$172:$O$181))</f>
        <v>0</v>
      </c>
      <c r="D188" s="64">
        <f>SUMPRODUCT(($J$172:$J$181="P4")*($I$172:$I$181&lt;&gt;"")*($I$172:$I$181="WP2")*($O$172:$O$181))</f>
        <v>0</v>
      </c>
      <c r="E188" s="64">
        <f>SUMPRODUCT(($J$172:$J$181="P4")*($I$172:$I$181&lt;&gt;"")*($I$172:$I$181="WP3")*($O$172:$O$181))</f>
        <v>0</v>
      </c>
      <c r="F188" s="64">
        <f>SUMPRODUCT(($J$172:$J$181="P4")*($I$172:$I$181&lt;&gt;"")*($I$172:$I$181="WP4")*($O$172:$O$181))</f>
        <v>0</v>
      </c>
      <c r="G188" s="64">
        <f>SUMPRODUCT(($J$172:$J$181="P4")*($I$172:$I$181&lt;&gt;"")*($I$172:$I$181="WP5")*($O$172:$O$181))</f>
        <v>0</v>
      </c>
      <c r="H188" s="64">
        <f>SUMPRODUCT(($J$172:$J$181="P4")*($I$172:$I$181&lt;&gt;"")*($I$172:$I$181="WP6")*($O$172:$O$181))</f>
        <v>0</v>
      </c>
      <c r="I188" s="104">
        <f t="shared" si="27"/>
        <v>0</v>
      </c>
      <c r="J188" s="106"/>
      <c r="K188" s="106"/>
      <c r="L188" s="106"/>
      <c r="M188" s="106"/>
      <c r="N188" s="358"/>
      <c r="O188" s="358"/>
      <c r="P188" s="106"/>
      <c r="Q188" s="106"/>
      <c r="R188" s="106"/>
      <c r="S188" s="22"/>
      <c r="T188" s="22"/>
      <c r="U188" s="22"/>
      <c r="V188" s="293"/>
      <c r="W188" s="12"/>
      <c r="X188" s="30"/>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3"/>
      <c r="AV188" s="293"/>
      <c r="AW188" s="293"/>
      <c r="AX188" s="293"/>
      <c r="AY188" s="293"/>
      <c r="AZ188" s="293"/>
      <c r="BA188" s="293"/>
      <c r="BB188" s="293"/>
      <c r="BC188" s="293"/>
      <c r="BD188" s="293"/>
      <c r="BE188" s="293"/>
      <c r="BF188" s="293"/>
      <c r="BG188" s="22"/>
      <c r="BH188" s="22"/>
      <c r="BI188" s="22"/>
      <c r="BJ188" s="22"/>
      <c r="BK188" s="22"/>
      <c r="BL188" s="22"/>
      <c r="BM188" s="22"/>
      <c r="BN188" s="22"/>
    </row>
    <row r="189" spans="1:66" ht="13.5" customHeight="1">
      <c r="A189" s="294" t="str">
        <f t="shared" si="26"/>
        <v>P5</v>
      </c>
      <c r="B189" s="93"/>
      <c r="C189" s="64">
        <f>SUMPRODUCT(($J$172:$J$181="P5")*($I$172:$I$181&lt;&gt;"")*($I$172:$I$181="WP1")*($O$172:$O$181))</f>
        <v>0</v>
      </c>
      <c r="D189" s="64">
        <f>SUMPRODUCT(($J$172:$J$181="P5")*($I$172:$I$181&lt;&gt;"")*($I$172:$I$181="WP2")*($O$172:$O$181))</f>
        <v>0</v>
      </c>
      <c r="E189" s="64">
        <f>SUMPRODUCT(($J$172:$J$181="P5")*($I$172:$I$181&lt;&gt;"")*($I$172:$I$181="WP3")*($O$172:$O$181))</f>
        <v>0</v>
      </c>
      <c r="F189" s="64">
        <f>SUMPRODUCT(($J$172:$J$181="P5")*($I$172:$I$181&lt;&gt;"")*($I$172:$I$181="WP4")*($O$172:$O$181))</f>
        <v>0</v>
      </c>
      <c r="G189" s="64">
        <f>SUMPRODUCT(($J$172:$J$181="P5")*($I$172:$I$181&lt;&gt;"")*($I$172:$I$181="WP5")*($O$172:$O$181))</f>
        <v>0</v>
      </c>
      <c r="H189" s="64">
        <f>SUMPRODUCT(($J$172:$J$181="P5")*($I$172:$I$181&lt;&gt;"")*($I$172:$I$181="WP6")*($O$172:$O$181))</f>
        <v>0</v>
      </c>
      <c r="I189" s="104">
        <f t="shared" si="27"/>
        <v>0</v>
      </c>
      <c r="J189" s="106"/>
      <c r="K189" s="106"/>
      <c r="L189" s="106"/>
      <c r="M189" s="106"/>
      <c r="N189" s="358"/>
      <c r="O189" s="358"/>
      <c r="P189" s="106"/>
      <c r="Q189" s="106"/>
      <c r="R189" s="106"/>
      <c r="S189" s="22"/>
      <c r="T189" s="22"/>
      <c r="U189" s="22"/>
      <c r="V189" s="293"/>
      <c r="W189" s="12"/>
      <c r="X189" s="30"/>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2"/>
      <c r="BH189" s="22"/>
      <c r="BI189" s="22"/>
      <c r="BJ189" s="22"/>
      <c r="BK189" s="22"/>
      <c r="BL189" s="22"/>
      <c r="BM189" s="22"/>
      <c r="BN189" s="22"/>
    </row>
    <row r="190" spans="1:66" ht="13.5" customHeight="1">
      <c r="A190" s="294" t="str">
        <f t="shared" si="26"/>
        <v>P6</v>
      </c>
      <c r="B190" s="93"/>
      <c r="C190" s="64">
        <f>SUMPRODUCT(($J$172:$J$181="P6")*($I$172:$I$181&lt;&gt;"")*($I$172:$I$181="WP1")*($O$172:$O$181))</f>
        <v>0</v>
      </c>
      <c r="D190" s="64">
        <f>SUMPRODUCT(($J$172:$J$181="P6")*($I$172:$I$181&lt;&gt;"")*($I$172:$I$181="WP2")*($O$172:$O$181))</f>
        <v>0</v>
      </c>
      <c r="E190" s="64">
        <f>SUMPRODUCT(($J$172:$J$181="P6")*($I$172:$I$181&lt;&gt;"")*($I$172:$I$181="WP3")*($O$172:$O$181))</f>
        <v>0</v>
      </c>
      <c r="F190" s="64">
        <f>SUMPRODUCT(($J$172:$J$181="P6")*($I$172:$I$181&lt;&gt;"")*($I$172:$I$181="WP4")*($O$172:$O$181))</f>
        <v>0</v>
      </c>
      <c r="G190" s="64">
        <f>SUMPRODUCT(($J$172:$J$181="P6")*($I$172:$I$181&lt;&gt;"")*($I$172:$I$181="WP5")*($O$172:$O$181))</f>
        <v>0</v>
      </c>
      <c r="H190" s="64">
        <f>SUMPRODUCT(($J$172:$J$181="P6")*($I$172:$I$181&lt;&gt;"")*($I$172:$I$181="WP6")*($O$172:$O$181))</f>
        <v>0</v>
      </c>
      <c r="I190" s="104">
        <f t="shared" si="27"/>
        <v>0</v>
      </c>
      <c r="J190" s="106"/>
      <c r="K190" s="106"/>
      <c r="L190" s="106"/>
      <c r="M190" s="106"/>
      <c r="N190" s="358"/>
      <c r="O190" s="358"/>
      <c r="P190" s="106"/>
      <c r="Q190" s="106"/>
      <c r="R190" s="106"/>
      <c r="S190" s="22"/>
      <c r="T190" s="22"/>
      <c r="U190" s="22"/>
      <c r="V190" s="293"/>
      <c r="W190" s="12"/>
      <c r="X190" s="30"/>
      <c r="Y190" s="293"/>
      <c r="Z190" s="293"/>
      <c r="AA190" s="293"/>
      <c r="AB190" s="293"/>
      <c r="AC190" s="293"/>
      <c r="AD190" s="293"/>
      <c r="AE190" s="293"/>
      <c r="AF190" s="293"/>
      <c r="AG190" s="293"/>
      <c r="AH190" s="293"/>
      <c r="AI190" s="293"/>
      <c r="AJ190" s="293"/>
      <c r="AK190" s="293"/>
      <c r="AL190" s="293"/>
      <c r="AM190" s="293"/>
      <c r="AN190" s="293"/>
      <c r="AO190" s="293"/>
      <c r="AP190" s="293"/>
      <c r="AQ190" s="293"/>
      <c r="AR190" s="293"/>
      <c r="AS190" s="293"/>
      <c r="AT190" s="293"/>
      <c r="AU190" s="293"/>
      <c r="AV190" s="293"/>
      <c r="AW190" s="293"/>
      <c r="AX190" s="293"/>
      <c r="AY190" s="293"/>
      <c r="AZ190" s="293"/>
      <c r="BA190" s="293"/>
      <c r="BB190" s="293"/>
      <c r="BC190" s="293"/>
      <c r="BD190" s="293"/>
      <c r="BE190" s="293"/>
      <c r="BF190" s="293"/>
      <c r="BG190" s="22"/>
      <c r="BH190" s="22"/>
      <c r="BI190" s="22"/>
      <c r="BJ190" s="22"/>
      <c r="BK190" s="22"/>
      <c r="BL190" s="22"/>
      <c r="BM190" s="22"/>
      <c r="BN190" s="22"/>
    </row>
    <row r="191" spans="1:66" ht="13.5" customHeight="1">
      <c r="A191" s="294" t="str">
        <f t="shared" si="26"/>
        <v>P7</v>
      </c>
      <c r="B191" s="93"/>
      <c r="C191" s="64">
        <f>SUMPRODUCT(($J$172:$J$181="P7")*($I$172:$I$181&lt;&gt;"")*($I$172:$I$181="WP1")*($O$172:$O$181))</f>
        <v>0</v>
      </c>
      <c r="D191" s="64">
        <f>SUMPRODUCT(($J$172:$J$181="P7")*($I$172:$I$181&lt;&gt;"")*($I$172:$I$181="WP2")*($O$172:$O$181))</f>
        <v>0</v>
      </c>
      <c r="E191" s="64">
        <f>SUMPRODUCT(($J$172:$J$181="P7")*($I$172:$I$181&lt;&gt;"")*($I$172:$I$181="COMP3")*($O$172:$O$181))</f>
        <v>0</v>
      </c>
      <c r="F191" s="64">
        <f>SUMPRODUCT(($J$172:$J$181="P7")*($I$172:$I$181&lt;&gt;"")*($I$172:$I$181="WP4")*($O$172:$O$181))</f>
        <v>0</v>
      </c>
      <c r="G191" s="64">
        <f>SUMPRODUCT(($J$172:$J$181="P7")*($I$172:$I$181&lt;&gt;"")*($I$172:$I$181="WP5")*($O$172:$O$181))</f>
        <v>0</v>
      </c>
      <c r="H191" s="64">
        <f>SUMPRODUCT(($J$172:$J$181="P7")*($I$172:$I$181&lt;&gt;"")*($I$172:$I$181="WP6")*($O$172:$O$181))</f>
        <v>0</v>
      </c>
      <c r="I191" s="104">
        <f t="shared" si="27"/>
        <v>0</v>
      </c>
      <c r="J191" s="106"/>
      <c r="K191" s="106"/>
      <c r="L191" s="106"/>
      <c r="M191" s="106"/>
      <c r="N191" s="358"/>
      <c r="O191" s="358"/>
      <c r="P191" s="106"/>
      <c r="Q191" s="106"/>
      <c r="R191" s="106"/>
      <c r="S191" s="22"/>
      <c r="T191" s="22"/>
      <c r="U191" s="22"/>
      <c r="V191" s="293"/>
      <c r="W191" s="12"/>
      <c r="X191" s="30"/>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3"/>
      <c r="AV191" s="293"/>
      <c r="AW191" s="293"/>
      <c r="AX191" s="293"/>
      <c r="AY191" s="293"/>
      <c r="AZ191" s="293"/>
      <c r="BA191" s="293"/>
      <c r="BB191" s="293"/>
      <c r="BC191" s="293"/>
      <c r="BD191" s="293"/>
      <c r="BE191" s="293"/>
      <c r="BF191" s="293"/>
      <c r="BG191" s="22"/>
      <c r="BH191" s="22"/>
      <c r="BI191" s="22"/>
      <c r="BJ191" s="22"/>
      <c r="BK191" s="22"/>
      <c r="BL191" s="22"/>
      <c r="BM191" s="22"/>
      <c r="BN191" s="22"/>
    </row>
    <row r="192" spans="1:66" ht="13.5" customHeight="1">
      <c r="A192" s="65" t="s">
        <v>33</v>
      </c>
      <c r="B192" s="94"/>
      <c r="C192" s="66">
        <f>SUM(C$185:C$191)</f>
        <v>0</v>
      </c>
      <c r="D192" s="66">
        <f t="shared" ref="D192:H192" si="28">SUM(D$185:D$191)</f>
        <v>0</v>
      </c>
      <c r="E192" s="66">
        <f t="shared" si="28"/>
        <v>0</v>
      </c>
      <c r="F192" s="66">
        <f>SUM(F$185:F$191)</f>
        <v>0</v>
      </c>
      <c r="G192" s="66">
        <f t="shared" si="28"/>
        <v>0</v>
      </c>
      <c r="H192" s="66">
        <f t="shared" si="28"/>
        <v>0</v>
      </c>
      <c r="I192" s="125">
        <f>SUM(I$185:I$191)</f>
        <v>0</v>
      </c>
      <c r="J192" s="106"/>
      <c r="K192" s="106"/>
      <c r="L192" s="106"/>
      <c r="M192" s="106"/>
      <c r="N192" s="358"/>
      <c r="O192" s="358"/>
      <c r="P192" s="106"/>
      <c r="Q192" s="106"/>
      <c r="R192" s="106"/>
      <c r="S192" s="22"/>
      <c r="T192" s="22"/>
      <c r="U192" s="22"/>
      <c r="V192" s="293"/>
      <c r="W192" s="12"/>
      <c r="X192" s="30"/>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c r="BD192" s="293"/>
      <c r="BE192" s="293"/>
      <c r="BF192" s="293"/>
      <c r="BG192" s="22"/>
      <c r="BH192" s="22"/>
      <c r="BI192" s="22"/>
      <c r="BJ192" s="22"/>
      <c r="BK192" s="22"/>
      <c r="BL192" s="22"/>
      <c r="BM192" s="22"/>
      <c r="BN192" s="22"/>
    </row>
    <row r="193" spans="1:260" ht="18.75" customHeight="1">
      <c r="A193" s="65" t="s">
        <v>54</v>
      </c>
      <c r="B193" s="94"/>
      <c r="C193" s="66">
        <f>SUMPRODUCT(($I$172:$I$181="WP1")*($K$172:$K$181&lt;&gt;"")*($K$172:$K$181="fuori area / outside the area")*($O$172:$O$181))</f>
        <v>0</v>
      </c>
      <c r="D193" s="66">
        <f>SUMPRODUCT(($I$172:$I$181="WP1")*($K$172:$K$181&lt;&gt;"")*($K$172:$K$181="fuori area / outside the area")*($O$172:$O$181))</f>
        <v>0</v>
      </c>
      <c r="E193" s="66">
        <f t="shared" ref="E193:H193" si="29">SUMPRODUCT(($I$172:$I$181="WP1")*($K$172:$K$181&lt;&gt;"")*($K$172:$K$181="fuori area / outside the area")*($O$172:$O$181))</f>
        <v>0</v>
      </c>
      <c r="F193" s="66">
        <f t="shared" si="29"/>
        <v>0</v>
      </c>
      <c r="G193" s="66">
        <f t="shared" si="29"/>
        <v>0</v>
      </c>
      <c r="H193" s="66">
        <f t="shared" si="29"/>
        <v>0</v>
      </c>
      <c r="I193" s="66">
        <f>SUM(C193:H193)</f>
        <v>0</v>
      </c>
      <c r="J193" s="106"/>
      <c r="K193" s="106"/>
      <c r="L193" s="106"/>
      <c r="M193" s="106"/>
      <c r="N193" s="106"/>
      <c r="O193" s="106"/>
      <c r="P193" s="106"/>
      <c r="Q193" s="106"/>
      <c r="R193" s="106"/>
      <c r="S193" s="31"/>
      <c r="T193" s="31"/>
      <c r="U193" s="31"/>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c r="AS193" s="293"/>
      <c r="AT193" s="293"/>
      <c r="AU193" s="293"/>
      <c r="AV193" s="293"/>
      <c r="AW193" s="293"/>
      <c r="AX193" s="293"/>
      <c r="AY193" s="293"/>
      <c r="AZ193" s="293"/>
      <c r="BA193" s="293"/>
      <c r="BB193" s="293"/>
      <c r="BC193" s="293"/>
      <c r="BD193" s="293"/>
      <c r="BE193" s="293"/>
      <c r="BF193" s="293"/>
    </row>
    <row r="194" spans="1:260" s="49" customFormat="1" ht="47.25" customHeight="1">
      <c r="A194" s="65" t="s">
        <v>173</v>
      </c>
      <c r="B194" s="94"/>
      <c r="C194" s="66">
        <f>SUMPRODUCT(($I$172:$I$181="WP1")*($H$172:$H$181&lt;&gt;"")*($H$172:$H$181="SI/YES")*($O$172:$O$181))</f>
        <v>0</v>
      </c>
      <c r="D194" s="66">
        <f>SUMPRODUCT(($I$172:$I$181="WP2")*($H$172:$H$181&lt;&gt;"")*($H$172:$H$181="SI/YES")*($O$172:$O$181))</f>
        <v>0</v>
      </c>
      <c r="E194" s="66">
        <f>SUMPRODUCT(($I$172:$I$181="WP3")*($H$172:$H$181&lt;&gt;"")*($H$172:$H$181="SI/YES")*($O$172:$O$181))</f>
        <v>0</v>
      </c>
      <c r="F194" s="66">
        <f>SUMPRODUCT(($I$172:$I$181="WP4")*($H$172:$H$181&lt;&gt;"")*($H$172:$H$181="SI/YES")*($O$172:$O$181))</f>
        <v>0</v>
      </c>
      <c r="G194" s="66">
        <f>SUMPRODUCT(($I$172:$I$181="WP5")*($H$172:$H$181&lt;&gt;"")*($H$172:$H$181="SI/YES")*($O$172:$O$181))</f>
        <v>0</v>
      </c>
      <c r="H194" s="66">
        <f>SUMPRODUCT(($I$172:$I$181="WP6")*($H$172:$H$181&lt;&gt;"")*($H$172:$H$181="SI/YES")*($O$172:$O$181))</f>
        <v>0</v>
      </c>
      <c r="I194" s="102">
        <f>SUM(C194:H194)</f>
        <v>0</v>
      </c>
      <c r="J194" s="23"/>
      <c r="K194" s="23"/>
      <c r="L194" s="23"/>
      <c r="M194" s="23"/>
      <c r="N194" s="23"/>
      <c r="O194" s="23"/>
      <c r="P194" s="23"/>
      <c r="Q194" s="23"/>
      <c r="R194" s="23"/>
      <c r="S194" s="24"/>
      <c r="T194" s="24"/>
      <c r="U194" s="24"/>
      <c r="V194" s="24"/>
      <c r="W194" s="24"/>
      <c r="X194" s="24"/>
      <c r="Y194" s="24"/>
      <c r="Z194" s="24"/>
      <c r="AA194" s="24"/>
      <c r="AB194" s="24"/>
      <c r="AC194" s="24"/>
      <c r="AD194" s="24"/>
      <c r="AE194" s="293"/>
      <c r="AF194" s="293"/>
      <c r="AG194" s="293"/>
      <c r="AH194" s="293"/>
      <c r="AI194" s="293"/>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row>
    <row r="195" spans="1:260" s="49" customFormat="1" ht="16.5" customHeight="1">
      <c r="A195" s="23"/>
      <c r="B195" s="23"/>
      <c r="C195" s="23"/>
      <c r="D195" s="23"/>
      <c r="E195" s="23"/>
      <c r="F195" s="23"/>
      <c r="G195" s="23"/>
      <c r="H195" s="23"/>
      <c r="I195" s="23"/>
      <c r="J195" s="23"/>
      <c r="K195" s="23"/>
      <c r="L195" s="23"/>
      <c r="M195" s="23"/>
      <c r="N195" s="23"/>
      <c r="O195" s="23"/>
      <c r="P195" s="23"/>
      <c r="Q195" s="23"/>
      <c r="R195" s="23"/>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row>
    <row r="196" spans="1:260" ht="15" customHeight="1">
      <c r="A196" s="95" t="s">
        <v>146</v>
      </c>
      <c r="B196" s="21"/>
      <c r="C196" s="21"/>
      <c r="D196" s="21"/>
      <c r="E196" s="21"/>
      <c r="F196" s="21"/>
      <c r="G196" s="21"/>
      <c r="H196" s="21"/>
      <c r="I196" s="21"/>
      <c r="J196" s="21"/>
      <c r="K196" s="21"/>
      <c r="L196" s="21"/>
      <c r="M196" s="21"/>
      <c r="N196" s="21"/>
      <c r="O196" s="1"/>
      <c r="P196" s="1"/>
      <c r="Q196" s="1"/>
      <c r="R196" s="1"/>
    </row>
    <row r="197" spans="1:260" s="12" customFormat="1" ht="8.25" customHeight="1">
      <c r="A197" s="14"/>
      <c r="B197" s="14"/>
      <c r="C197" s="14"/>
      <c r="D197" s="14"/>
      <c r="E197" s="14"/>
      <c r="F197" s="14"/>
      <c r="G197" s="14"/>
      <c r="H197" s="14"/>
      <c r="I197" s="14"/>
      <c r="J197" s="14"/>
      <c r="K197" s="14"/>
      <c r="L197" s="14"/>
      <c r="M197" s="14"/>
      <c r="N197" s="14"/>
      <c r="O197" s="14"/>
      <c r="P197" s="14"/>
      <c r="Q197" s="14"/>
      <c r="R197" s="14"/>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row>
    <row r="198" spans="1:260" s="39" customFormat="1" ht="112.5" customHeight="1">
      <c r="A198" s="372" t="s">
        <v>214</v>
      </c>
      <c r="B198" s="372"/>
      <c r="C198" s="372"/>
      <c r="D198" s="372"/>
      <c r="E198" s="372"/>
      <c r="F198" s="372"/>
      <c r="G198" s="372"/>
      <c r="H198" s="372"/>
      <c r="I198" s="372"/>
      <c r="J198" s="372"/>
      <c r="K198" s="372"/>
      <c r="L198" s="372"/>
      <c r="M198" s="372"/>
      <c r="N198" s="372"/>
      <c r="O198" s="372"/>
      <c r="P198" s="1"/>
      <c r="Q198" s="1"/>
      <c r="R198" s="298"/>
      <c r="IZ198" s="2"/>
    </row>
    <row r="199" spans="1:260" ht="19.5" customHeight="1">
      <c r="A199" s="361" t="s">
        <v>147</v>
      </c>
      <c r="B199" s="361" t="s">
        <v>28</v>
      </c>
      <c r="C199" s="361"/>
      <c r="D199" s="361"/>
      <c r="E199" s="362" t="s">
        <v>142</v>
      </c>
      <c r="F199" s="362"/>
      <c r="G199" s="362" t="s">
        <v>31</v>
      </c>
      <c r="H199" s="363" t="s">
        <v>139</v>
      </c>
      <c r="I199" s="363"/>
      <c r="J199" s="363"/>
      <c r="K199" s="363"/>
      <c r="L199" s="363"/>
      <c r="M199" s="363"/>
      <c r="N199" s="363"/>
      <c r="O199" s="363"/>
      <c r="P199" s="14"/>
      <c r="Q199" s="14"/>
      <c r="R199" s="11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93"/>
    </row>
    <row r="200" spans="1:260" ht="66.75" customHeight="1">
      <c r="A200" s="361"/>
      <c r="B200" s="361"/>
      <c r="C200" s="361"/>
      <c r="D200" s="361"/>
      <c r="E200" s="362"/>
      <c r="F200" s="362"/>
      <c r="G200" s="362"/>
      <c r="H200" s="297" t="s">
        <v>156</v>
      </c>
      <c r="I200" s="302" t="s">
        <v>123</v>
      </c>
      <c r="J200" s="295" t="s">
        <v>140</v>
      </c>
      <c r="K200" s="295" t="s">
        <v>32</v>
      </c>
      <c r="L200" s="302" t="s">
        <v>134</v>
      </c>
      <c r="M200" s="302" t="s">
        <v>135</v>
      </c>
      <c r="N200" s="302" t="s">
        <v>136</v>
      </c>
      <c r="O200" s="294" t="s">
        <v>126</v>
      </c>
      <c r="P200" s="1"/>
      <c r="Q200" s="1"/>
      <c r="R200" s="115"/>
      <c r="S200" s="25"/>
      <c r="V200" s="293"/>
      <c r="W200" s="25"/>
      <c r="X200" s="25"/>
      <c r="Y200" s="25"/>
      <c r="Z200" s="293"/>
      <c r="AA200" s="25"/>
      <c r="AB200" s="25"/>
      <c r="AC200" s="25"/>
      <c r="AD200" s="293"/>
      <c r="AE200" s="25"/>
      <c r="AF200" s="25"/>
      <c r="AG200" s="25"/>
      <c r="AH200" s="293"/>
      <c r="AI200" s="25"/>
      <c r="AJ200" s="25"/>
      <c r="AK200" s="25"/>
      <c r="AL200" s="293"/>
      <c r="AM200" s="25"/>
      <c r="AN200" s="25"/>
      <c r="AO200" s="25"/>
      <c r="AP200" s="293"/>
      <c r="AQ200" s="25"/>
      <c r="AR200" s="25"/>
      <c r="AS200" s="25"/>
      <c r="AT200" s="293"/>
      <c r="AU200" s="25"/>
      <c r="AV200" s="25"/>
      <c r="AW200" s="25"/>
      <c r="AX200" s="293"/>
      <c r="AY200" s="25"/>
      <c r="AZ200" s="25"/>
      <c r="BA200" s="25"/>
      <c r="BB200" s="293"/>
      <c r="BC200" s="25"/>
      <c r="BD200" s="25"/>
      <c r="BE200" s="25"/>
      <c r="BF200" s="293"/>
    </row>
    <row r="201" spans="1:260" ht="15" customHeight="1">
      <c r="A201" s="361"/>
      <c r="B201" s="359"/>
      <c r="C201" s="359"/>
      <c r="D201" s="359"/>
      <c r="E201" s="359"/>
      <c r="F201" s="359"/>
      <c r="G201" s="309"/>
      <c r="H201" s="305"/>
      <c r="I201" s="305"/>
      <c r="J201" s="305"/>
      <c r="K201" s="305"/>
      <c r="L201" s="305"/>
      <c r="M201" s="305"/>
      <c r="N201" s="306"/>
      <c r="O201" s="286">
        <f t="shared" ref="O201:O210" si="30">M201*N201</f>
        <v>0</v>
      </c>
      <c r="P201" s="14"/>
      <c r="Q201" s="14"/>
      <c r="R201" s="116"/>
      <c r="S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row>
    <row r="202" spans="1:260" ht="12.75" customHeight="1">
      <c r="A202" s="361"/>
      <c r="B202" s="359"/>
      <c r="C202" s="359"/>
      <c r="D202" s="359"/>
      <c r="E202" s="359"/>
      <c r="F202" s="359"/>
      <c r="G202" s="309"/>
      <c r="H202" s="305"/>
      <c r="I202" s="305"/>
      <c r="J202" s="305"/>
      <c r="K202" s="305"/>
      <c r="L202" s="305"/>
      <c r="M202" s="305"/>
      <c r="N202" s="306"/>
      <c r="O202" s="286">
        <f t="shared" si="30"/>
        <v>0</v>
      </c>
      <c r="P202" s="1"/>
      <c r="Q202" s="1"/>
      <c r="R202" s="116"/>
      <c r="S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row>
    <row r="203" spans="1:260" ht="15" customHeight="1">
      <c r="A203" s="361"/>
      <c r="B203" s="359"/>
      <c r="C203" s="359"/>
      <c r="D203" s="359"/>
      <c r="E203" s="359"/>
      <c r="F203" s="359"/>
      <c r="G203" s="309"/>
      <c r="H203" s="305"/>
      <c r="I203" s="305"/>
      <c r="J203" s="305"/>
      <c r="K203" s="305"/>
      <c r="L203" s="305"/>
      <c r="M203" s="305"/>
      <c r="N203" s="306"/>
      <c r="O203" s="286">
        <f>M203*N203</f>
        <v>0</v>
      </c>
      <c r="P203" s="14"/>
      <c r="Q203" s="14"/>
      <c r="R203" s="116"/>
      <c r="S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row>
    <row r="204" spans="1:260" ht="15" customHeight="1">
      <c r="A204" s="361"/>
      <c r="B204" s="359"/>
      <c r="C204" s="359"/>
      <c r="D204" s="359"/>
      <c r="E204" s="359"/>
      <c r="F204" s="359"/>
      <c r="G204" s="309"/>
      <c r="H204" s="305"/>
      <c r="I204" s="305"/>
      <c r="J204" s="305"/>
      <c r="K204" s="305"/>
      <c r="L204" s="305"/>
      <c r="M204" s="305"/>
      <c r="N204" s="306"/>
      <c r="O204" s="286">
        <f t="shared" si="30"/>
        <v>0</v>
      </c>
      <c r="P204" s="1"/>
      <c r="Q204" s="1"/>
      <c r="R204" s="116"/>
      <c r="S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row>
    <row r="205" spans="1:260" ht="15" customHeight="1">
      <c r="A205" s="361"/>
      <c r="B205" s="359"/>
      <c r="C205" s="359"/>
      <c r="D205" s="359"/>
      <c r="E205" s="359"/>
      <c r="F205" s="359"/>
      <c r="G205" s="309"/>
      <c r="H205" s="305"/>
      <c r="I205" s="305"/>
      <c r="J205" s="305"/>
      <c r="K205" s="305"/>
      <c r="L205" s="305"/>
      <c r="M205" s="305"/>
      <c r="N205" s="306"/>
      <c r="O205" s="286">
        <f t="shared" si="30"/>
        <v>0</v>
      </c>
      <c r="P205" s="14"/>
      <c r="Q205" s="14"/>
      <c r="R205" s="116"/>
      <c r="S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row>
    <row r="206" spans="1:260" ht="15" customHeight="1">
      <c r="A206" s="361"/>
      <c r="B206" s="359"/>
      <c r="C206" s="359"/>
      <c r="D206" s="359"/>
      <c r="E206" s="359"/>
      <c r="F206" s="359"/>
      <c r="G206" s="309"/>
      <c r="H206" s="305"/>
      <c r="I206" s="305"/>
      <c r="J206" s="305"/>
      <c r="K206" s="305"/>
      <c r="L206" s="305"/>
      <c r="M206" s="305"/>
      <c r="N206" s="306"/>
      <c r="O206" s="286">
        <f t="shared" si="30"/>
        <v>0</v>
      </c>
      <c r="P206" s="1"/>
      <c r="Q206" s="1"/>
      <c r="R206" s="116"/>
      <c r="S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row>
    <row r="207" spans="1:260" ht="15" customHeight="1">
      <c r="A207" s="361"/>
      <c r="B207" s="359"/>
      <c r="C207" s="359"/>
      <c r="D207" s="359"/>
      <c r="E207" s="359"/>
      <c r="F207" s="359"/>
      <c r="G207" s="309"/>
      <c r="H207" s="305"/>
      <c r="I207" s="305"/>
      <c r="J207" s="305"/>
      <c r="K207" s="305"/>
      <c r="L207" s="305"/>
      <c r="M207" s="305"/>
      <c r="N207" s="306"/>
      <c r="O207" s="286">
        <f t="shared" si="30"/>
        <v>0</v>
      </c>
      <c r="P207" s="14"/>
      <c r="Q207" s="14"/>
      <c r="R207" s="116"/>
      <c r="S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row>
    <row r="208" spans="1:260" ht="15" customHeight="1">
      <c r="A208" s="361"/>
      <c r="B208" s="359"/>
      <c r="C208" s="359"/>
      <c r="D208" s="359"/>
      <c r="E208" s="359"/>
      <c r="F208" s="359"/>
      <c r="G208" s="309"/>
      <c r="H208" s="305"/>
      <c r="I208" s="305"/>
      <c r="J208" s="305"/>
      <c r="K208" s="305"/>
      <c r="L208" s="305"/>
      <c r="M208" s="305"/>
      <c r="N208" s="306"/>
      <c r="O208" s="286">
        <f t="shared" si="30"/>
        <v>0</v>
      </c>
      <c r="P208" s="1"/>
      <c r="Q208" s="1"/>
      <c r="R208" s="116"/>
      <c r="S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row>
    <row r="209" spans="1:58" ht="15.75" customHeight="1">
      <c r="A209" s="361"/>
      <c r="B209" s="359"/>
      <c r="C209" s="359"/>
      <c r="D209" s="359"/>
      <c r="E209" s="359"/>
      <c r="F209" s="359"/>
      <c r="G209" s="309"/>
      <c r="H209" s="305"/>
      <c r="I209" s="305"/>
      <c r="J209" s="305"/>
      <c r="K209" s="305"/>
      <c r="L209" s="305"/>
      <c r="M209" s="305"/>
      <c r="N209" s="306"/>
      <c r="O209" s="286">
        <f t="shared" si="30"/>
        <v>0</v>
      </c>
      <c r="P209" s="14"/>
      <c r="Q209" s="14"/>
      <c r="R209" s="116"/>
      <c r="S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row>
    <row r="210" spans="1:58" ht="12.75" customHeight="1">
      <c r="A210" s="361"/>
      <c r="B210" s="359"/>
      <c r="C210" s="359"/>
      <c r="D210" s="359"/>
      <c r="E210" s="359"/>
      <c r="F210" s="359"/>
      <c r="G210" s="309"/>
      <c r="H210" s="305"/>
      <c r="I210" s="305"/>
      <c r="J210" s="305"/>
      <c r="K210" s="305"/>
      <c r="L210" s="305"/>
      <c r="M210" s="305"/>
      <c r="N210" s="306"/>
      <c r="O210" s="286">
        <f t="shared" si="30"/>
        <v>0</v>
      </c>
      <c r="P210" s="1"/>
      <c r="Q210" s="1"/>
      <c r="R210" s="116"/>
      <c r="S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row>
    <row r="211" spans="1:58" ht="17.25" customHeight="1">
      <c r="A211" s="65" t="s">
        <v>33</v>
      </c>
      <c r="B211" s="287"/>
      <c r="C211" s="287"/>
      <c r="D211" s="287"/>
      <c r="E211" s="287"/>
      <c r="F211" s="287"/>
      <c r="G211" s="287"/>
      <c r="H211" s="281"/>
      <c r="I211" s="287"/>
      <c r="J211" s="287"/>
      <c r="K211" s="287"/>
      <c r="L211" s="287"/>
      <c r="M211" s="287"/>
      <c r="N211" s="287"/>
      <c r="O211" s="284">
        <f>SUM(O201:O210)</f>
        <v>0</v>
      </c>
      <c r="P211" s="14"/>
      <c r="Q211" s="14"/>
      <c r="R211" s="113"/>
      <c r="S211" s="28"/>
      <c r="T211" s="27"/>
      <c r="U211" s="27"/>
      <c r="V211" s="28"/>
      <c r="W211" s="27"/>
      <c r="X211" s="27"/>
      <c r="Y211" s="28"/>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row>
    <row r="212" spans="1:58" ht="77.25" customHeight="1">
      <c r="A212" s="63"/>
      <c r="B212" s="294" t="str">
        <f t="shared" ref="B212:H212" si="31">B60</f>
        <v>WP0</v>
      </c>
      <c r="C212" s="294" t="str">
        <f t="shared" si="31"/>
        <v>WP1</v>
      </c>
      <c r="D212" s="294" t="str">
        <f t="shared" si="31"/>
        <v>WP2</v>
      </c>
      <c r="E212" s="294" t="str">
        <f t="shared" si="31"/>
        <v>WP3</v>
      </c>
      <c r="F212" s="294" t="str">
        <f t="shared" si="31"/>
        <v>WP4</v>
      </c>
      <c r="G212" s="294" t="str">
        <f t="shared" si="31"/>
        <v>WP5</v>
      </c>
      <c r="H212" s="294" t="str">
        <f t="shared" si="31"/>
        <v>WP6</v>
      </c>
      <c r="I212" s="294" t="s">
        <v>33</v>
      </c>
      <c r="J212" s="106"/>
      <c r="K212" s="106"/>
      <c r="L212" s="106"/>
      <c r="M212" s="106"/>
      <c r="N212" s="106"/>
      <c r="O212" s="106"/>
      <c r="P212" s="1"/>
      <c r="Q212" s="1"/>
      <c r="R212" s="106"/>
      <c r="V212" s="293"/>
      <c r="W212" s="12"/>
      <c r="X212" s="24"/>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c r="BD212" s="293"/>
      <c r="BE212" s="293"/>
      <c r="BF212" s="293"/>
    </row>
    <row r="213" spans="1:58" ht="13.5" customHeight="1">
      <c r="A213" s="294" t="str">
        <f t="shared" ref="A213:A220" si="32">A61</f>
        <v>P0</v>
      </c>
      <c r="B213" s="93"/>
      <c r="C213" s="93"/>
      <c r="D213" s="93"/>
      <c r="E213" s="93"/>
      <c r="F213" s="93"/>
      <c r="G213" s="93"/>
      <c r="H213" s="93"/>
      <c r="I213" s="93"/>
      <c r="J213" s="106"/>
      <c r="K213" s="106"/>
      <c r="L213" s="106"/>
      <c r="M213" s="106"/>
      <c r="N213" s="106"/>
      <c r="O213" s="106"/>
      <c r="P213" s="106"/>
      <c r="Q213" s="106"/>
      <c r="R213" s="106"/>
      <c r="V213" s="293"/>
      <c r="W213" s="12"/>
      <c r="X213" s="30"/>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3"/>
      <c r="AT213" s="293"/>
      <c r="AU213" s="293"/>
      <c r="AV213" s="293"/>
      <c r="AW213" s="293"/>
      <c r="AX213" s="293"/>
      <c r="AY213" s="293"/>
      <c r="AZ213" s="293"/>
      <c r="BA213" s="293"/>
      <c r="BB213" s="293"/>
      <c r="BC213" s="293"/>
      <c r="BD213" s="293"/>
      <c r="BE213" s="293"/>
      <c r="BF213" s="293"/>
    </row>
    <row r="214" spans="1:58" ht="13.5" customHeight="1">
      <c r="A214" s="294" t="str">
        <f t="shared" si="32"/>
        <v>P1</v>
      </c>
      <c r="B214" s="93"/>
      <c r="C214" s="64">
        <f>SUMPRODUCT(($J$201:$J$210="P1")*($I$201:$I$210&lt;&gt;"")*($I$201:$I$210="W1")*($O$201:$O$210))</f>
        <v>0</v>
      </c>
      <c r="D214" s="64">
        <f>SUMPRODUCT(($J$201:$J$210="P1")*($I$201:$I$210&lt;&gt;"")*($I$201:$I$210="WP2")*($O$201:$O$210))</f>
        <v>0</v>
      </c>
      <c r="E214" s="64">
        <f>SUMPRODUCT(($J$201:$J$210="P1")*($I$201:$I$210&lt;&gt;"")*($I$201:$I$210="WP3")*($O$201:$O$210))</f>
        <v>0</v>
      </c>
      <c r="F214" s="64">
        <f>SUMPRODUCT(($J$201:$J$210="P1")*($I$201:$I$210&lt;&gt;"")*($I$201:$I$210="WP4")*($O$201:$O$210))</f>
        <v>0</v>
      </c>
      <c r="G214" s="64">
        <f>SUMPRODUCT(($J$201:$J$210="P1")*($I$201:$I$210&lt;&gt;"")*($I$201:$I$210="WP5")*($O$201:$O$210))</f>
        <v>0</v>
      </c>
      <c r="H214" s="64">
        <f>SUMPRODUCT(($J$201:$J$210="P1")*($I$201:$I$210&lt;&gt;"")*($I$201:$I$210="WP6")*($O$201:$O$210))</f>
        <v>0</v>
      </c>
      <c r="I214" s="104">
        <f>SUM(C214:H214)</f>
        <v>0</v>
      </c>
      <c r="J214" s="106"/>
      <c r="K214" s="106"/>
      <c r="L214" s="106"/>
      <c r="M214" s="106"/>
      <c r="N214" s="106"/>
      <c r="O214" s="106"/>
      <c r="P214" s="106"/>
      <c r="Q214" s="106"/>
      <c r="R214" s="106"/>
      <c r="V214" s="293"/>
      <c r="W214" s="12"/>
      <c r="X214" s="30"/>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c r="BD214" s="293"/>
      <c r="BE214" s="293"/>
      <c r="BF214" s="293"/>
    </row>
    <row r="215" spans="1:58" ht="13.5" customHeight="1">
      <c r="A215" s="294" t="str">
        <f t="shared" si="32"/>
        <v>P2</v>
      </c>
      <c r="B215" s="93"/>
      <c r="C215" s="64">
        <f>SUMPRODUCT(($J$201:$J$210="P2")*($I$201:$I$210&lt;&gt;"")*($I$201:$I$210="WP1")*($O$201:$O$210))</f>
        <v>0</v>
      </c>
      <c r="D215" s="64">
        <f>SUMPRODUCT(($J$201:$J$210="P2")*($I$201:$I$210&lt;&gt;"")*($I$201:$I$210="WP2")*($O$201:$O$210))</f>
        <v>0</v>
      </c>
      <c r="E215" s="64">
        <f>SUMPRODUCT(($J$201:$J$210="P2")*($I$201:$I$210&lt;&gt;"")*($I$201:$I$210="WP3")*($O$201:$O$210))</f>
        <v>0</v>
      </c>
      <c r="F215" s="64">
        <f>SUMPRODUCT(($J$201:$J$210="P2")*($I$201:$I$210&lt;&gt;"")*($I$201:$I$210="WP4")*($O$201:$O$210))</f>
        <v>0</v>
      </c>
      <c r="G215" s="64">
        <f>SUMPRODUCT(($J$201:$J$210="P2")*($I$201:$I$210&lt;&gt;"")*($I$201:$I$210="WP5")*($O$201:$O$210))</f>
        <v>0</v>
      </c>
      <c r="H215" s="64">
        <f>SUMPRODUCT(($J$201:$J$210="P2")*($I$201:$I$210&lt;&gt;"")*($I$201:$I$210="WP6")*($O$201:$O$210))</f>
        <v>0</v>
      </c>
      <c r="I215" s="104">
        <f t="shared" ref="I215:I220" si="33">SUM(C215:H215)</f>
        <v>0</v>
      </c>
      <c r="J215" s="106"/>
      <c r="K215" s="106"/>
      <c r="L215" s="106"/>
      <c r="M215" s="106"/>
      <c r="N215" s="358" t="str">
        <f>IF(I221=O211,"OK","ERRORE - Seleziona una delle opzioni WP e/o Periodo per ogni voce di spesa / ERROR -  Select one of the option WP and/or Period per each single budget line!")</f>
        <v>OK</v>
      </c>
      <c r="O215" s="358"/>
      <c r="P215" s="106"/>
      <c r="Q215" s="106"/>
      <c r="R215" s="106"/>
      <c r="V215" s="293"/>
      <c r="W215" s="12"/>
      <c r="X215" s="30"/>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3"/>
      <c r="AV215" s="293"/>
      <c r="AW215" s="293"/>
      <c r="AX215" s="293"/>
      <c r="AY215" s="293"/>
      <c r="AZ215" s="293"/>
      <c r="BA215" s="293"/>
      <c r="BB215" s="293"/>
      <c r="BC215" s="293"/>
      <c r="BD215" s="293"/>
      <c r="BE215" s="293"/>
      <c r="BF215" s="293"/>
    </row>
    <row r="216" spans="1:58" ht="13.5" customHeight="1">
      <c r="A216" s="294" t="str">
        <f t="shared" si="32"/>
        <v>P3</v>
      </c>
      <c r="B216" s="93"/>
      <c r="C216" s="64">
        <f>SUMPRODUCT(($J$201:$J$210="P3")*($I$201:$I$210&lt;&gt;"")*($I$201:$I$210="WP1")*($O$201:$O$210))</f>
        <v>0</v>
      </c>
      <c r="D216" s="64">
        <f>SUMPRODUCT(($J$201:$J$210="P3")*($I$201:$I$210&lt;&gt;"")*($I$201:$I$210="WP2")*($O$201:$O$210))</f>
        <v>0</v>
      </c>
      <c r="E216" s="64">
        <f>SUMPRODUCT(($J$201:$J$210="P3")*($I$201:$I$210&lt;&gt;"")*($I$201:$I$210="WP3")*($O$201:$O$210))</f>
        <v>0</v>
      </c>
      <c r="F216" s="64">
        <f>SUMPRODUCT(($J$201:$J$210="P3")*($I$201:$I$210&lt;&gt;"")*($I$201:$I$210="WP4")*($O$201:$O$210))</f>
        <v>0</v>
      </c>
      <c r="G216" s="64">
        <f>SUMPRODUCT(($J$201:$J$210="P3")*($I$201:$I$210&lt;&gt;"")*($I$201:$I$210="WP5")*($O$201:$O$210))</f>
        <v>0</v>
      </c>
      <c r="H216" s="64">
        <f>SUMPRODUCT(($J$201:$J$210="P3")*($I$201:$I$210&lt;&gt;"")*($I$201:$I$210="WP6")*($O$201:$O$210))</f>
        <v>0</v>
      </c>
      <c r="I216" s="104">
        <f t="shared" si="33"/>
        <v>0</v>
      </c>
      <c r="J216" s="106"/>
      <c r="K216" s="106"/>
      <c r="L216" s="106"/>
      <c r="M216" s="106"/>
      <c r="N216" s="358"/>
      <c r="O216" s="358"/>
      <c r="P216" s="106"/>
      <c r="Q216" s="106"/>
      <c r="R216" s="106"/>
      <c r="V216" s="293"/>
      <c r="W216" s="12"/>
      <c r="X216" s="30"/>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row>
    <row r="217" spans="1:58" ht="13.5" customHeight="1">
      <c r="A217" s="294" t="str">
        <f t="shared" si="32"/>
        <v>P4</v>
      </c>
      <c r="B217" s="93"/>
      <c r="C217" s="64">
        <f>SUMPRODUCT(($J$201:$J$210="P4")*($I$201:$I$210&lt;&gt;"")*($I$201:$I$210="WP1")*($O$201:$O$210))</f>
        <v>0</v>
      </c>
      <c r="D217" s="64">
        <f>SUMPRODUCT(($J$201:$J$210="P4")*($I$201:$I$210&lt;&gt;"")*($I$201:$I$210="WP2")*($O$201:$O$210))</f>
        <v>0</v>
      </c>
      <c r="E217" s="64">
        <f>SUMPRODUCT(($J$201:$J$210="P4")*($I$201:$I$210&lt;&gt;"")*($I$201:$I$210="WP3")*($O$201:$O$210))</f>
        <v>0</v>
      </c>
      <c r="F217" s="64">
        <f>SUMPRODUCT(($J$201:$J$210="P4")*($I$201:$I$210&lt;&gt;"")*($I$201:$I$210="WP4")*($O$201:$O$210))</f>
        <v>0</v>
      </c>
      <c r="G217" s="64">
        <f>SUMPRODUCT(($J$201:$J$210="P4")*($I$201:$I$210&lt;&gt;"")*($I$201:$I$210="WP5")*($O$201:$O$210))</f>
        <v>0</v>
      </c>
      <c r="H217" s="64">
        <f>SUMPRODUCT(($J$201:$J$210="P4")*($I$201:$I$210&lt;&gt;"")*($I$201:$I$210="WP6")*($O$201:$O$210))</f>
        <v>0</v>
      </c>
      <c r="I217" s="104">
        <f t="shared" si="33"/>
        <v>0</v>
      </c>
      <c r="J217" s="106"/>
      <c r="K217" s="106"/>
      <c r="L217" s="106"/>
      <c r="M217" s="106"/>
      <c r="N217" s="358"/>
      <c r="O217" s="358"/>
      <c r="P217" s="106"/>
      <c r="Q217" s="106"/>
      <c r="R217" s="106"/>
      <c r="V217" s="293"/>
      <c r="W217" s="12"/>
      <c r="X217" s="30"/>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row>
    <row r="218" spans="1:58" ht="13.5" customHeight="1">
      <c r="A218" s="294" t="str">
        <f t="shared" si="32"/>
        <v>P5</v>
      </c>
      <c r="B218" s="93"/>
      <c r="C218" s="64">
        <f>SUMPRODUCT(($J$201:$J$210="P5")*($I$201:$I$210&lt;&gt;"")*($I$201:$I$210="WP1")*($O$201:$O$210))</f>
        <v>0</v>
      </c>
      <c r="D218" s="64">
        <f>SUMPRODUCT(($J$201:$J$210="P5")*($I$201:$I$210&lt;&gt;"")*($I$201:$I$210="WP2")*($O$201:$O$210))</f>
        <v>0</v>
      </c>
      <c r="E218" s="64">
        <f>SUMPRODUCT(($J$201:$J$210="P5")*($I$201:$I$210&lt;&gt;"")*($I$201:$I$210="WP3")*($O$201:$O$210))</f>
        <v>0</v>
      </c>
      <c r="F218" s="64">
        <f>SUMPRODUCT(($J$201:$J$210="P5")*($I$201:$I$210&lt;&gt;"")*($I$201:$I$210="WP4")*($O$201:$O$210))</f>
        <v>0</v>
      </c>
      <c r="G218" s="64">
        <f>SUMPRODUCT(($J$201:$J$210="P5")*($I$201:$I$210&lt;&gt;"")*($I$201:$I$210="WP5")*($O$201:$O$210))</f>
        <v>0</v>
      </c>
      <c r="H218" s="64">
        <f>SUMPRODUCT(($J$201:$J$210="P5")*($I$201:$I$210&lt;&gt;"")*($I$201:$I$210="WP6")*($O$201:$O$210))</f>
        <v>0</v>
      </c>
      <c r="I218" s="104">
        <f t="shared" si="33"/>
        <v>0</v>
      </c>
      <c r="J218" s="106"/>
      <c r="K218" s="106"/>
      <c r="L218" s="106"/>
      <c r="M218" s="106"/>
      <c r="N218" s="358"/>
      <c r="O218" s="358"/>
      <c r="P218" s="106"/>
      <c r="Q218" s="106"/>
      <c r="R218" s="106"/>
      <c r="V218" s="293"/>
      <c r="W218" s="12"/>
      <c r="X218" s="30"/>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row>
    <row r="219" spans="1:58" ht="13.5" customHeight="1">
      <c r="A219" s="294" t="str">
        <f t="shared" si="32"/>
        <v>P6</v>
      </c>
      <c r="B219" s="93"/>
      <c r="C219" s="64">
        <f>SUMPRODUCT(($J$201:$J$210="P6")*($I$201:$I$210&lt;&gt;"")*($I$201:$I$210="WP1")*($O$201:$O$210))</f>
        <v>0</v>
      </c>
      <c r="D219" s="64">
        <f>SUMPRODUCT(($J$201:$J$210="P6")*($I$201:$I$210&lt;&gt;"")*($I$201:$I$210="WP2")*($O$201:$O$210))</f>
        <v>0</v>
      </c>
      <c r="E219" s="64">
        <f>SUMPRODUCT(($J$201:$J$210="P6")*($I$201:$I$210&lt;&gt;"")*($I$201:$I$210="WP3")*($O$201:$O$210))</f>
        <v>0</v>
      </c>
      <c r="F219" s="64">
        <f>SUMPRODUCT(($J$201:$J$210="P6")*($I$201:$I$210&lt;&gt;"")*($I$201:$I$210="WP4")*($O$201:$O$210))</f>
        <v>0</v>
      </c>
      <c r="G219" s="64">
        <f>SUMPRODUCT(($J$201:$J$210="P6")*($I$201:$I$210&lt;&gt;"")*($I$201:$I$210="WP5")*($O$201:$O$210))</f>
        <v>0</v>
      </c>
      <c r="H219" s="64">
        <f>SUMPRODUCT(($J$201:$J$210="P6")*($I$201:$I$210&lt;&gt;"")*($I$201:$I$210="WP6")*($O$201:$O$210))</f>
        <v>0</v>
      </c>
      <c r="I219" s="104">
        <f t="shared" si="33"/>
        <v>0</v>
      </c>
      <c r="J219" s="106"/>
      <c r="K219" s="106"/>
      <c r="L219" s="106"/>
      <c r="M219" s="106"/>
      <c r="N219" s="358"/>
      <c r="O219" s="358"/>
      <c r="P219" s="106"/>
      <c r="Q219" s="106"/>
      <c r="R219" s="106"/>
      <c r="V219" s="293"/>
      <c r="W219" s="12"/>
      <c r="X219" s="30"/>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row>
    <row r="220" spans="1:58" ht="13.5" customHeight="1">
      <c r="A220" s="294" t="str">
        <f t="shared" si="32"/>
        <v>P7</v>
      </c>
      <c r="B220" s="93"/>
      <c r="C220" s="64">
        <f>SUMPRODUCT(($J$201:$J$210="P7")*($I$201:$I$210&lt;&gt;"")*($I$201:$I$210="WP1")*($O$201:$O$210))</f>
        <v>0</v>
      </c>
      <c r="D220" s="64">
        <f>SUMPRODUCT(($J$201:$J$210="P7")*($I$201:$I$210&lt;&gt;"")*($I$201:$I$210="WP2")*($O$201:$O$210))</f>
        <v>0</v>
      </c>
      <c r="E220" s="64">
        <f>SUMPRODUCT(($J$201:$J$210="P7")*($I$201:$I$210&lt;&gt;"")*($I$201:$I$210="WP3")*($O$201:$O$210))</f>
        <v>0</v>
      </c>
      <c r="F220" s="64">
        <f>SUMPRODUCT(($J$201:$J$210="P7")*($I$201:$I$210&lt;&gt;"")*($I$201:$I$210="WP4")*($O$201:$O$210))</f>
        <v>0</v>
      </c>
      <c r="G220" s="64">
        <f>SUMPRODUCT(($J$201:$J$210="P7")*($I$201:$I$210&lt;&gt;"")*($I$201:$I$210="WP5")*($O$201:$O$210))</f>
        <v>0</v>
      </c>
      <c r="H220" s="64">
        <f>SUMPRODUCT(($J$201:$J$210="P7")*($I$201:$I$210&lt;&gt;"")*($I$201:$I$210="WP6")*($O$201:$O$210))</f>
        <v>0</v>
      </c>
      <c r="I220" s="104">
        <f t="shared" si="33"/>
        <v>0</v>
      </c>
      <c r="J220" s="106"/>
      <c r="K220" s="106"/>
      <c r="L220" s="106"/>
      <c r="M220" s="106"/>
      <c r="N220" s="358"/>
      <c r="O220" s="358"/>
      <c r="P220" s="106"/>
      <c r="Q220" s="106"/>
      <c r="R220" s="106"/>
      <c r="V220" s="293"/>
      <c r="W220" s="12"/>
      <c r="X220" s="30"/>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c r="BD220" s="293"/>
      <c r="BE220" s="293"/>
      <c r="BF220" s="293"/>
    </row>
    <row r="221" spans="1:58" ht="13.5" customHeight="1">
      <c r="A221" s="65" t="s">
        <v>33</v>
      </c>
      <c r="B221" s="94"/>
      <c r="C221" s="66">
        <f>SUM(C$214:C$220)</f>
        <v>0</v>
      </c>
      <c r="D221" s="66">
        <f t="shared" ref="D221:H221" si="34">SUM(D$214:D$220)</f>
        <v>0</v>
      </c>
      <c r="E221" s="66">
        <f t="shared" si="34"/>
        <v>0</v>
      </c>
      <c r="F221" s="66">
        <f t="shared" si="34"/>
        <v>0</v>
      </c>
      <c r="G221" s="66">
        <f t="shared" si="34"/>
        <v>0</v>
      </c>
      <c r="H221" s="66">
        <f t="shared" si="34"/>
        <v>0</v>
      </c>
      <c r="I221" s="66">
        <f>SUM(I$213:I$220)</f>
        <v>0</v>
      </c>
      <c r="J221" s="106"/>
      <c r="K221" s="106"/>
      <c r="L221" s="106"/>
      <c r="M221" s="106"/>
      <c r="N221" s="358"/>
      <c r="O221" s="358"/>
      <c r="P221" s="106"/>
      <c r="Q221" s="106"/>
      <c r="R221" s="106"/>
      <c r="V221" s="293"/>
      <c r="W221" s="12"/>
      <c r="X221" s="30"/>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row>
    <row r="222" spans="1:58" ht="18.75" customHeight="1">
      <c r="A222" s="65" t="s">
        <v>54</v>
      </c>
      <c r="B222" s="94"/>
      <c r="C222" s="66">
        <f>SUMPRODUCT(($I$201:$I$210="WP1")*($K$201:$K$210&lt;&gt;"")*($K$201:$K$210="fuori area / outside the area")*($O$201:$O$210))</f>
        <v>0</v>
      </c>
      <c r="D222" s="66">
        <f>SUMPRODUCT(($I$201:$I$210="WP2")*($K$201:$K$210&lt;&gt;"")*($K$201:$K$210="fuori area / outside the area")*($O$201:$O$210))</f>
        <v>0</v>
      </c>
      <c r="E222" s="66">
        <f>SUMPRODUCT(($I$201:$I$210="WP3")*($K$201:$K$210&lt;&gt;"")*($K$201:$K$210="fuori area / outside the area")*($O$201:$O$210))</f>
        <v>0</v>
      </c>
      <c r="F222" s="66">
        <f>SUMPRODUCT(($I$201:$I$210="WP4")*($K$201:$K$210&lt;&gt;"")*($K$201:$K$210="fuori area / outside the area")*($O$201:$O$210))</f>
        <v>0</v>
      </c>
      <c r="G222" s="66">
        <f>SUMPRODUCT(($I$201:$I$210="WP5")*($K$201:$K$210&lt;&gt;"")*($K$201:$K$210="fuori area / outside the area")*($O$201:$O$210))</f>
        <v>0</v>
      </c>
      <c r="H222" s="66">
        <f>SUMPRODUCT(($I$201:$I$210="WP6")*($K$201:$K$210&lt;&gt;"")*($K$201:$K$210="fuori area / outside the area")*($O$201:$O$210))</f>
        <v>0</v>
      </c>
      <c r="I222" s="66">
        <f>SUM(C222:H222)</f>
        <v>0</v>
      </c>
      <c r="J222" s="106"/>
      <c r="K222" s="106"/>
      <c r="L222" s="106"/>
      <c r="M222" s="106"/>
      <c r="N222" s="106"/>
      <c r="O222" s="106"/>
      <c r="P222" s="106"/>
      <c r="Q222" s="106"/>
      <c r="R222" s="106"/>
      <c r="S222" s="31"/>
      <c r="T222" s="31"/>
      <c r="U222" s="31"/>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row>
    <row r="223" spans="1:58" s="49" customFormat="1" ht="39.75" customHeight="1">
      <c r="A223" s="65" t="s">
        <v>173</v>
      </c>
      <c r="B223" s="94"/>
      <c r="C223" s="66">
        <f>SUMPRODUCT(($I$201:$I$210="WP1")*($H$201:$H$210&lt;&gt;"")*($H$201:$H$210="SI/YES")*($O$201:$O$210))</f>
        <v>0</v>
      </c>
      <c r="D223" s="66">
        <f>SUMPRODUCT(($I$201:$I$210="WP2")*($H$201:$H$210&lt;&gt;"")*($H$201:$H$210="SI/YES")*($O$201:$O$210))</f>
        <v>0</v>
      </c>
      <c r="E223" s="66">
        <f>SUMPRODUCT(($I$201:$I$210="WP3")*($H$201:$H$210&lt;&gt;"")*($H$201:$H$210="SI/YES")*($O$201:$O$210))</f>
        <v>0</v>
      </c>
      <c r="F223" s="66">
        <f>SUMPRODUCT(($I$201:$I$210="WP4")*($H$201:$H$210&lt;&gt;"")*($H$201:$H$210="SI/YES")*($O$201:$O$210))</f>
        <v>0</v>
      </c>
      <c r="G223" s="66">
        <f>SUMPRODUCT(($I$201:$I$210="WP5")*($H$201:$H$210&lt;&gt;"")*($H$201:$H$210="SI/YES")*($O$201:$O$210))</f>
        <v>0</v>
      </c>
      <c r="H223" s="66">
        <f>SUMPRODUCT(($I$201:$I$210="WP6")*($H$201:$H$210&lt;&gt;"")*($H$201:$H$210="SI/YES")*($O$201:$O$210))</f>
        <v>0</v>
      </c>
      <c r="I223" s="102">
        <f>SUM(C223:H223)</f>
        <v>0</v>
      </c>
      <c r="J223" s="14"/>
      <c r="K223" s="14"/>
      <c r="L223" s="14"/>
      <c r="M223" s="14"/>
      <c r="N223" s="14"/>
      <c r="O223" s="14"/>
      <c r="P223" s="14"/>
      <c r="Q223" s="14"/>
      <c r="R223" s="14"/>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row>
    <row r="224" spans="1:58" s="49" customFormat="1" ht="16.5" customHeight="1">
      <c r="A224" s="14"/>
      <c r="B224" s="14"/>
      <c r="C224" s="14"/>
      <c r="D224" s="14"/>
      <c r="E224" s="14"/>
      <c r="F224" s="14"/>
      <c r="G224" s="14"/>
      <c r="H224" s="14"/>
      <c r="I224" s="14"/>
      <c r="J224" s="14"/>
      <c r="K224" s="14"/>
      <c r="L224" s="14"/>
      <c r="M224" s="14"/>
      <c r="N224" s="14"/>
      <c r="O224" s="14"/>
      <c r="P224" s="14"/>
      <c r="Q224" s="14"/>
      <c r="R224" s="14"/>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row>
    <row r="225" spans="1:260" ht="16.5" customHeight="1">
      <c r="A225" s="95" t="s">
        <v>148</v>
      </c>
      <c r="B225" s="21"/>
      <c r="C225" s="21"/>
      <c r="D225" s="21"/>
      <c r="E225" s="21"/>
      <c r="F225" s="21"/>
      <c r="G225" s="21"/>
      <c r="H225" s="21"/>
      <c r="I225" s="21"/>
      <c r="J225" s="21"/>
      <c r="K225" s="21"/>
      <c r="L225" s="21"/>
      <c r="M225" s="21"/>
      <c r="N225" s="21"/>
      <c r="O225" s="1"/>
      <c r="P225" s="1"/>
      <c r="Q225" s="1"/>
      <c r="R225" s="1"/>
    </row>
    <row r="226" spans="1:260" s="39" customFormat="1" ht="6.75" customHeight="1">
      <c r="A226" s="34"/>
      <c r="B226" s="34"/>
      <c r="C226" s="34"/>
      <c r="D226" s="34"/>
      <c r="E226" s="34"/>
      <c r="F226" s="34"/>
      <c r="G226" s="34"/>
      <c r="H226" s="34"/>
      <c r="I226" s="34"/>
      <c r="J226" s="34"/>
      <c r="K226" s="34"/>
      <c r="L226" s="34"/>
      <c r="M226" s="34"/>
      <c r="N226" s="34"/>
      <c r="O226" s="34"/>
      <c r="P226" s="34"/>
      <c r="Q226" s="34"/>
      <c r="R226" s="34"/>
      <c r="IZ226" s="2"/>
    </row>
    <row r="227" spans="1:260" s="39" customFormat="1" ht="36" customHeight="1">
      <c r="A227" s="381" t="s">
        <v>175</v>
      </c>
      <c r="B227" s="381"/>
      <c r="C227" s="381"/>
      <c r="D227" s="381"/>
      <c r="E227" s="381"/>
      <c r="F227" s="381"/>
      <c r="G227" s="381"/>
      <c r="H227" s="381"/>
      <c r="I227" s="381"/>
      <c r="J227" s="381"/>
      <c r="K227" s="381"/>
      <c r="L227" s="381"/>
      <c r="M227" s="381"/>
      <c r="N227" s="381"/>
      <c r="O227" s="381"/>
      <c r="P227" s="298"/>
      <c r="Q227" s="298"/>
      <c r="R227" s="298"/>
      <c r="IZ227" s="2"/>
    </row>
    <row r="228" spans="1:260" ht="24" customHeight="1">
      <c r="A228" s="361" t="s">
        <v>149</v>
      </c>
      <c r="B228" s="364" t="s">
        <v>28</v>
      </c>
      <c r="C228" s="365"/>
      <c r="D228" s="365"/>
      <c r="E228" s="365"/>
      <c r="F228" s="366"/>
      <c r="G228" s="362" t="s">
        <v>31</v>
      </c>
      <c r="H228" s="363" t="s">
        <v>139</v>
      </c>
      <c r="I228" s="363"/>
      <c r="J228" s="363"/>
      <c r="K228" s="363"/>
      <c r="L228" s="363"/>
      <c r="M228" s="363"/>
      <c r="N228" s="363"/>
      <c r="O228" s="363"/>
      <c r="P228" s="1"/>
      <c r="Q228" s="114"/>
      <c r="R228" s="114"/>
      <c r="S228" s="24"/>
      <c r="T228" s="24"/>
      <c r="U228" s="24"/>
      <c r="V228" s="360"/>
      <c r="W228" s="360"/>
      <c r="X228" s="360"/>
      <c r="Y228" s="360"/>
      <c r="Z228" s="360"/>
      <c r="AA228" s="360"/>
      <c r="AB228" s="360"/>
      <c r="AC228" s="360"/>
      <c r="AD228" s="360"/>
      <c r="AE228" s="360"/>
      <c r="AF228" s="360"/>
      <c r="AG228" s="360"/>
      <c r="AH228" s="360"/>
      <c r="AI228" s="360"/>
      <c r="AJ228" s="360"/>
      <c r="AK228" s="360"/>
      <c r="AL228" s="360"/>
      <c r="AM228" s="360"/>
      <c r="AN228" s="360"/>
      <c r="AO228" s="360"/>
      <c r="AP228" s="360"/>
      <c r="AQ228" s="360"/>
      <c r="AR228" s="360"/>
      <c r="AS228" s="360"/>
      <c r="AT228" s="360"/>
      <c r="AU228" s="360"/>
      <c r="AV228" s="360"/>
      <c r="AW228" s="360"/>
      <c r="AX228" s="360"/>
      <c r="AY228" s="360"/>
      <c r="AZ228" s="360"/>
      <c r="BA228" s="360"/>
      <c r="BB228" s="360"/>
      <c r="BC228" s="360"/>
      <c r="BD228" s="360"/>
      <c r="BE228" s="360"/>
      <c r="BF228" s="360"/>
    </row>
    <row r="229" spans="1:260" ht="67.5" customHeight="1">
      <c r="A229" s="361"/>
      <c r="B229" s="367"/>
      <c r="C229" s="368"/>
      <c r="D229" s="368"/>
      <c r="E229" s="368"/>
      <c r="F229" s="369"/>
      <c r="G229" s="362"/>
      <c r="H229" s="297" t="s">
        <v>156</v>
      </c>
      <c r="I229" s="302" t="s">
        <v>123</v>
      </c>
      <c r="J229" s="295" t="s">
        <v>140</v>
      </c>
      <c r="K229" s="295" t="s">
        <v>32</v>
      </c>
      <c r="L229" s="302" t="s">
        <v>134</v>
      </c>
      <c r="M229" s="302" t="s">
        <v>135</v>
      </c>
      <c r="N229" s="302" t="s">
        <v>136</v>
      </c>
      <c r="O229" s="294" t="s">
        <v>126</v>
      </c>
      <c r="P229" s="1"/>
      <c r="Q229" s="115"/>
      <c r="R229" s="115"/>
      <c r="S229" s="25"/>
      <c r="V229" s="293"/>
      <c r="W229" s="25"/>
      <c r="X229" s="25"/>
      <c r="Y229" s="25"/>
      <c r="Z229" s="293"/>
      <c r="AA229" s="25"/>
      <c r="AB229" s="25"/>
      <c r="AC229" s="25"/>
      <c r="AD229" s="293"/>
      <c r="AE229" s="25"/>
      <c r="AF229" s="25"/>
      <c r="AG229" s="25"/>
      <c r="AH229" s="293"/>
      <c r="AI229" s="25"/>
      <c r="AJ229" s="25"/>
      <c r="AK229" s="25"/>
      <c r="AL229" s="293"/>
      <c r="AM229" s="25"/>
      <c r="AN229" s="25"/>
      <c r="AO229" s="25"/>
      <c r="AP229" s="293"/>
      <c r="AQ229" s="25"/>
      <c r="AR229" s="25"/>
      <c r="AS229" s="25"/>
      <c r="AT229" s="293"/>
      <c r="AU229" s="25"/>
      <c r="AV229" s="25"/>
      <c r="AW229" s="25"/>
      <c r="AX229" s="293"/>
      <c r="AY229" s="25"/>
      <c r="AZ229" s="25"/>
      <c r="BA229" s="25"/>
      <c r="BB229" s="293"/>
      <c r="BC229" s="25"/>
      <c r="BD229" s="25"/>
      <c r="BE229" s="25"/>
      <c r="BF229" s="360"/>
    </row>
    <row r="230" spans="1:260" ht="15" customHeight="1">
      <c r="A230" s="361"/>
      <c r="B230" s="359"/>
      <c r="C230" s="359"/>
      <c r="D230" s="359"/>
      <c r="E230" s="359"/>
      <c r="F230" s="359"/>
      <c r="G230" s="309"/>
      <c r="H230" s="305"/>
      <c r="I230" s="305"/>
      <c r="J230" s="305"/>
      <c r="K230" s="305"/>
      <c r="L230" s="305"/>
      <c r="M230" s="305"/>
      <c r="N230" s="306"/>
      <c r="O230" s="286">
        <f t="shared" ref="O230:O239" si="35">M230*N230</f>
        <v>0</v>
      </c>
      <c r="P230" s="1"/>
      <c r="Q230" s="116"/>
      <c r="R230" s="116"/>
      <c r="S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row>
    <row r="231" spans="1:260" ht="16.5" customHeight="1">
      <c r="A231" s="361"/>
      <c r="B231" s="359"/>
      <c r="C231" s="359"/>
      <c r="D231" s="359"/>
      <c r="E231" s="359"/>
      <c r="F231" s="359"/>
      <c r="G231" s="309"/>
      <c r="H231" s="305"/>
      <c r="I231" s="305"/>
      <c r="J231" s="305"/>
      <c r="K231" s="305"/>
      <c r="L231" s="305"/>
      <c r="M231" s="305"/>
      <c r="N231" s="306"/>
      <c r="O231" s="286">
        <f t="shared" si="35"/>
        <v>0</v>
      </c>
      <c r="P231" s="1"/>
      <c r="Q231" s="116"/>
      <c r="R231" s="116"/>
      <c r="S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row>
    <row r="232" spans="1:260" ht="15" customHeight="1">
      <c r="A232" s="361"/>
      <c r="B232" s="359"/>
      <c r="C232" s="359"/>
      <c r="D232" s="359"/>
      <c r="E232" s="359"/>
      <c r="F232" s="359"/>
      <c r="G232" s="309"/>
      <c r="H232" s="305"/>
      <c r="I232" s="305"/>
      <c r="J232" s="305"/>
      <c r="K232" s="305"/>
      <c r="L232" s="305"/>
      <c r="M232" s="305"/>
      <c r="N232" s="306"/>
      <c r="O232" s="286">
        <f t="shared" si="35"/>
        <v>0</v>
      </c>
      <c r="P232" s="1"/>
      <c r="Q232" s="116"/>
      <c r="R232" s="116"/>
      <c r="S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row>
    <row r="233" spans="1:260" ht="15" customHeight="1">
      <c r="A233" s="361"/>
      <c r="B233" s="359"/>
      <c r="C233" s="359"/>
      <c r="D233" s="359"/>
      <c r="E233" s="359"/>
      <c r="F233" s="359"/>
      <c r="G233" s="309"/>
      <c r="H233" s="305"/>
      <c r="I233" s="305"/>
      <c r="J233" s="305"/>
      <c r="K233" s="305"/>
      <c r="L233" s="305"/>
      <c r="M233" s="305"/>
      <c r="N233" s="306"/>
      <c r="O233" s="286">
        <f t="shared" si="35"/>
        <v>0</v>
      </c>
      <c r="P233" s="1"/>
      <c r="Q233" s="116"/>
      <c r="R233" s="116"/>
      <c r="S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row>
    <row r="234" spans="1:260" ht="15" customHeight="1">
      <c r="A234" s="361"/>
      <c r="B234" s="359"/>
      <c r="C234" s="359"/>
      <c r="D234" s="359"/>
      <c r="E234" s="359"/>
      <c r="F234" s="359"/>
      <c r="G234" s="309"/>
      <c r="H234" s="305"/>
      <c r="I234" s="305"/>
      <c r="J234" s="305"/>
      <c r="K234" s="305"/>
      <c r="L234" s="305"/>
      <c r="M234" s="305"/>
      <c r="N234" s="306"/>
      <c r="O234" s="286">
        <f t="shared" si="35"/>
        <v>0</v>
      </c>
      <c r="P234" s="1"/>
      <c r="Q234" s="116"/>
      <c r="R234" s="116"/>
      <c r="S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row>
    <row r="235" spans="1:260" ht="15" customHeight="1">
      <c r="A235" s="361"/>
      <c r="B235" s="359"/>
      <c r="C235" s="359"/>
      <c r="D235" s="359"/>
      <c r="E235" s="359"/>
      <c r="F235" s="359"/>
      <c r="G235" s="309"/>
      <c r="H235" s="305"/>
      <c r="I235" s="305"/>
      <c r="J235" s="305"/>
      <c r="K235" s="305"/>
      <c r="L235" s="305"/>
      <c r="M235" s="305"/>
      <c r="N235" s="306"/>
      <c r="O235" s="286">
        <f t="shared" si="35"/>
        <v>0</v>
      </c>
      <c r="P235" s="1"/>
      <c r="Q235" s="116"/>
      <c r="R235" s="116"/>
      <c r="S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row>
    <row r="236" spans="1:260" ht="15" customHeight="1">
      <c r="A236" s="361"/>
      <c r="B236" s="359"/>
      <c r="C236" s="359"/>
      <c r="D236" s="359"/>
      <c r="E236" s="359"/>
      <c r="F236" s="359"/>
      <c r="G236" s="309"/>
      <c r="H236" s="305"/>
      <c r="I236" s="305"/>
      <c r="J236" s="305"/>
      <c r="K236" s="305"/>
      <c r="L236" s="305"/>
      <c r="M236" s="305"/>
      <c r="N236" s="306"/>
      <c r="O236" s="286">
        <f t="shared" si="35"/>
        <v>0</v>
      </c>
      <c r="P236" s="1"/>
      <c r="Q236" s="116"/>
      <c r="R236" s="116"/>
      <c r="S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row>
    <row r="237" spans="1:260" ht="15" customHeight="1">
      <c r="A237" s="361"/>
      <c r="B237" s="359"/>
      <c r="C237" s="359"/>
      <c r="D237" s="359"/>
      <c r="E237" s="359"/>
      <c r="F237" s="359"/>
      <c r="G237" s="309"/>
      <c r="H237" s="305"/>
      <c r="I237" s="305"/>
      <c r="J237" s="305"/>
      <c r="K237" s="305"/>
      <c r="L237" s="305"/>
      <c r="M237" s="305"/>
      <c r="N237" s="306"/>
      <c r="O237" s="286">
        <f t="shared" si="35"/>
        <v>0</v>
      </c>
      <c r="P237" s="1"/>
      <c r="Q237" s="116"/>
      <c r="R237" s="116"/>
      <c r="S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row>
    <row r="238" spans="1:260" ht="15.75" customHeight="1">
      <c r="A238" s="361"/>
      <c r="B238" s="359"/>
      <c r="C238" s="359"/>
      <c r="D238" s="359"/>
      <c r="E238" s="359"/>
      <c r="F238" s="359"/>
      <c r="G238" s="309"/>
      <c r="H238" s="305"/>
      <c r="I238" s="305"/>
      <c r="J238" s="305"/>
      <c r="K238" s="305"/>
      <c r="L238" s="305"/>
      <c r="M238" s="305"/>
      <c r="N238" s="306"/>
      <c r="O238" s="286">
        <f t="shared" si="35"/>
        <v>0</v>
      </c>
      <c r="P238" s="1"/>
      <c r="Q238" s="116"/>
      <c r="R238" s="116"/>
      <c r="S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row>
    <row r="239" spans="1:260" ht="17.25" customHeight="1">
      <c r="A239" s="361"/>
      <c r="B239" s="359"/>
      <c r="C239" s="359"/>
      <c r="D239" s="359"/>
      <c r="E239" s="359"/>
      <c r="F239" s="359"/>
      <c r="G239" s="309"/>
      <c r="H239" s="305"/>
      <c r="I239" s="305"/>
      <c r="J239" s="305"/>
      <c r="K239" s="305"/>
      <c r="L239" s="305"/>
      <c r="M239" s="305"/>
      <c r="N239" s="306"/>
      <c r="O239" s="286">
        <f t="shared" si="35"/>
        <v>0</v>
      </c>
      <c r="P239" s="1"/>
      <c r="Q239" s="116"/>
      <c r="R239" s="116"/>
      <c r="S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row>
    <row r="240" spans="1:260" ht="17.25" customHeight="1">
      <c r="A240" s="65" t="s">
        <v>33</v>
      </c>
      <c r="B240" s="287"/>
      <c r="C240" s="287"/>
      <c r="D240" s="287"/>
      <c r="E240" s="287"/>
      <c r="F240" s="287"/>
      <c r="G240" s="287"/>
      <c r="H240" s="281"/>
      <c r="I240" s="287"/>
      <c r="J240" s="287"/>
      <c r="K240" s="287"/>
      <c r="L240" s="287"/>
      <c r="M240" s="287"/>
      <c r="N240" s="287"/>
      <c r="O240" s="284">
        <f>SUM(O230:O239)</f>
        <v>0</v>
      </c>
      <c r="P240" s="1"/>
      <c r="Q240" s="113"/>
      <c r="R240" s="113"/>
      <c r="S240" s="28"/>
      <c r="T240" s="27"/>
      <c r="U240" s="27"/>
      <c r="V240" s="28"/>
      <c r="W240" s="27"/>
      <c r="X240" s="27"/>
      <c r="Y240" s="28"/>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row>
    <row r="241" spans="1:58" ht="63.75" customHeight="1">
      <c r="A241" s="63"/>
      <c r="B241" s="294" t="str">
        <f t="shared" ref="B241:H241" si="36">B60</f>
        <v>WP0</v>
      </c>
      <c r="C241" s="294" t="str">
        <f t="shared" si="36"/>
        <v>WP1</v>
      </c>
      <c r="D241" s="294" t="str">
        <f t="shared" si="36"/>
        <v>WP2</v>
      </c>
      <c r="E241" s="294" t="str">
        <f t="shared" si="36"/>
        <v>WP3</v>
      </c>
      <c r="F241" s="294" t="str">
        <f t="shared" si="36"/>
        <v>WP4</v>
      </c>
      <c r="G241" s="294" t="str">
        <f t="shared" si="36"/>
        <v>WP5</v>
      </c>
      <c r="H241" s="294" t="str">
        <f t="shared" si="36"/>
        <v>WP6</v>
      </c>
      <c r="I241" s="294" t="s">
        <v>33</v>
      </c>
      <c r="J241" s="106"/>
      <c r="K241" s="106"/>
      <c r="L241" s="106"/>
      <c r="M241" s="106"/>
      <c r="N241" s="106"/>
      <c r="O241" s="106"/>
      <c r="P241" s="1"/>
      <c r="Q241" s="106"/>
      <c r="R241" s="106"/>
      <c r="V241" s="293"/>
      <c r="W241" s="12"/>
      <c r="X241" s="24"/>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293"/>
      <c r="BD241" s="293"/>
      <c r="BE241" s="293"/>
      <c r="BF241" s="293"/>
    </row>
    <row r="242" spans="1:58" ht="13.5" customHeight="1">
      <c r="A242" s="294" t="str">
        <f t="shared" ref="A242:A249" si="37">A61</f>
        <v>P0</v>
      </c>
      <c r="B242" s="93"/>
      <c r="C242" s="93"/>
      <c r="D242" s="93"/>
      <c r="E242" s="93"/>
      <c r="F242" s="93"/>
      <c r="G242" s="93"/>
      <c r="H242" s="93"/>
      <c r="I242" s="93"/>
      <c r="J242" s="106"/>
      <c r="K242" s="106"/>
      <c r="L242" s="106"/>
      <c r="M242" s="106"/>
      <c r="N242" s="106"/>
      <c r="O242" s="106"/>
      <c r="P242" s="106"/>
      <c r="Q242" s="106"/>
      <c r="R242" s="106"/>
      <c r="V242" s="293"/>
      <c r="W242" s="12"/>
      <c r="X242" s="30"/>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c r="BD242" s="293"/>
      <c r="BE242" s="293"/>
      <c r="BF242" s="293"/>
    </row>
    <row r="243" spans="1:58" ht="13.5" customHeight="1">
      <c r="A243" s="294" t="str">
        <f t="shared" si="37"/>
        <v>P1</v>
      </c>
      <c r="B243" s="93"/>
      <c r="C243" s="64">
        <f>SUMPRODUCT(($J$230:$J$239="P1")*($I$230:$I$239&lt;&gt;"")*($I$230:$I$239="WP1")*($O$230:$O$239))</f>
        <v>0</v>
      </c>
      <c r="D243" s="64">
        <f>SUMPRODUCT(($J$230:$J$239="P1")*($I$230:$I$239&lt;&gt;"")*($I$230:$I$239="WP2")*($O$230:$O$239))</f>
        <v>0</v>
      </c>
      <c r="E243" s="64">
        <f>SUMPRODUCT(($J$230:$J$239="P1")*($I$230:$I$239&lt;&gt;"")*($I$230:$I$239="WP3")*($O$230:$O$239))</f>
        <v>0</v>
      </c>
      <c r="F243" s="64">
        <f>SUMPRODUCT(($J$230:$J$239="P1")*($I$230:$I$239&lt;&gt;"")*($I$230:$I$239="WP4")*($O$230:$O$239))</f>
        <v>0</v>
      </c>
      <c r="G243" s="64">
        <f>SUMPRODUCT(($J$230:$J$239="P1")*($I$230:$I$239&lt;&gt;"")*($I$230:$I$239="WP5")*($O$230:$O$239))</f>
        <v>0</v>
      </c>
      <c r="H243" s="64">
        <f>SUMPRODUCT(($J$230:$J$239="P1")*($I$230:$I$239&lt;&gt;"")*($I$230:$I$239="WP6")*($O$230:$O$239))</f>
        <v>0</v>
      </c>
      <c r="I243" s="104">
        <f>SUM(C243:H243)</f>
        <v>0</v>
      </c>
      <c r="J243" s="106"/>
      <c r="K243" s="106"/>
      <c r="L243" s="106"/>
      <c r="M243" s="106"/>
      <c r="N243" s="106"/>
      <c r="O243" s="106"/>
      <c r="P243" s="106"/>
      <c r="Q243" s="106"/>
      <c r="R243" s="106"/>
      <c r="V243" s="293"/>
      <c r="W243" s="12"/>
      <c r="X243" s="30"/>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c r="BD243" s="293"/>
      <c r="BE243" s="293"/>
      <c r="BF243" s="293"/>
    </row>
    <row r="244" spans="1:58" ht="13.5" customHeight="1">
      <c r="A244" s="294" t="str">
        <f t="shared" si="37"/>
        <v>P2</v>
      </c>
      <c r="B244" s="93"/>
      <c r="C244" s="64">
        <f>SUMPRODUCT(($J$230:$J$239="P2")*($I$230:$I$239&lt;&gt;"")*($I$230:$I$239="WP1")*($O$230:$O$239))</f>
        <v>0</v>
      </c>
      <c r="D244" s="64">
        <f>SUMPRODUCT(($J$230:$J$239="P2")*($I$230:$I$239&lt;&gt;"")*($I$230:$I$239="WP2")*($O$230:$O$239))</f>
        <v>0</v>
      </c>
      <c r="E244" s="64">
        <f>SUMPRODUCT(($J$230:$J$239="P2")*($I$230:$I$239&lt;&gt;"")*($I$230:$I$239="WP3")*($O$230:$O$239))</f>
        <v>0</v>
      </c>
      <c r="F244" s="64">
        <f>SUMPRODUCT(($J$230:$J$239="P2")*($I$230:$I$239&lt;&gt;"")*($I$230:$I$239="WP4")*($O$230:$O$239))</f>
        <v>0</v>
      </c>
      <c r="G244" s="64">
        <f>SUMPRODUCT(($J$230:$J$239="P2")*($I$230:$I$239&lt;&gt;"")*($I$230:$I$239="WP5")*($O$230:$O$239))</f>
        <v>0</v>
      </c>
      <c r="H244" s="64">
        <f>SUMPRODUCT(($J$230:$J$239="P2")*($I$230:$I$239&lt;&gt;"")*($I$230:$I$239="WP6")*($O$230:$O$239))</f>
        <v>0</v>
      </c>
      <c r="I244" s="104">
        <f t="shared" ref="I244:I249" si="38">SUM(C244:H244)</f>
        <v>0</v>
      </c>
      <c r="J244" s="106"/>
      <c r="K244" s="106"/>
      <c r="L244" s="106"/>
      <c r="M244" s="106"/>
      <c r="N244" s="358" t="str">
        <f>IF(I250=O240,"OK","ERRORE - Seleziona una delle opzioni WP e/o Periodo per ogni voce di spesa / ERROR -  Select one of the option WP and/or Period per each single budget line!")</f>
        <v>OK</v>
      </c>
      <c r="O244" s="358"/>
      <c r="P244" s="106"/>
      <c r="Q244" s="106"/>
      <c r="R244" s="106"/>
      <c r="V244" s="293"/>
      <c r="W244" s="12"/>
      <c r="X244" s="30"/>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row>
    <row r="245" spans="1:58" ht="13.5" customHeight="1">
      <c r="A245" s="294" t="str">
        <f t="shared" si="37"/>
        <v>P3</v>
      </c>
      <c r="B245" s="93"/>
      <c r="C245" s="64">
        <f>SUMPRODUCT(($J$230:$J$239="P3")*($I$230:$I$239&lt;&gt;"")*($I$230:$I$239="WP1")*($O$230:$O$239))</f>
        <v>0</v>
      </c>
      <c r="D245" s="64">
        <f>SUMPRODUCT(($J$230:$J$239="P3")*($I$230:$I$239&lt;&gt;"")*($I$230:$I$239="WP2")*($O$230:$O$239))</f>
        <v>0</v>
      </c>
      <c r="E245" s="64">
        <f>SUMPRODUCT(($J$230:$J$239="P3")*($I$230:$I$239&lt;&gt;"")*($I$230:$I$239="WP3")*($O$230:$O$239))</f>
        <v>0</v>
      </c>
      <c r="F245" s="64">
        <f>SUMPRODUCT(($J$230:$J$239="P3")*($I$230:$I$239&lt;&gt;"")*($I$230:$I$239="WP4")*($O$230:$O$239))</f>
        <v>0</v>
      </c>
      <c r="G245" s="64">
        <f>SUMPRODUCT(($J$230:$J$239="P3")*($I$230:$I$239&lt;&gt;"")*($I$230:$I$239="WP5")*($O$230:$O$239))</f>
        <v>0</v>
      </c>
      <c r="H245" s="64">
        <f>SUMPRODUCT(($J$230:$J$239="P3")*($I$230:$I$239&lt;&gt;"")*($I$230:$I$239="WP6")*($O$230:$O$239))</f>
        <v>0</v>
      </c>
      <c r="I245" s="104">
        <f t="shared" si="38"/>
        <v>0</v>
      </c>
      <c r="J245" s="106"/>
      <c r="K245" s="106"/>
      <c r="L245" s="106"/>
      <c r="M245" s="106"/>
      <c r="N245" s="358"/>
      <c r="O245" s="358"/>
      <c r="P245" s="106"/>
      <c r="Q245" s="106"/>
      <c r="R245" s="106"/>
      <c r="V245" s="293"/>
      <c r="W245" s="12"/>
      <c r="X245" s="30"/>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row>
    <row r="246" spans="1:58" ht="13.5" customHeight="1">
      <c r="A246" s="294" t="str">
        <f t="shared" si="37"/>
        <v>P4</v>
      </c>
      <c r="B246" s="93"/>
      <c r="C246" s="64">
        <f>SUMPRODUCT(($J$230:$J$239="P4")*($I$230:$I$239&lt;&gt;"")*($I$230:$I$239="WP1")*($O$230:$O$239))</f>
        <v>0</v>
      </c>
      <c r="D246" s="64">
        <f>SUMPRODUCT(($J$230:$J$239="P4")*($I$230:$I$239&lt;&gt;"")*($I$230:$I$239="WP2")*($O$230:$O$239))</f>
        <v>0</v>
      </c>
      <c r="E246" s="64">
        <f>SUMPRODUCT(($J$230:$J$239="P4")*($I$230:$I$239&lt;&gt;"")*($I$230:$I$239="WP3")*($O$230:$O$239))</f>
        <v>0</v>
      </c>
      <c r="F246" s="64">
        <f>SUMPRODUCT(($J$230:$J$239="P4")*($I$230:$I$239&lt;&gt;"")*($I$230:$I$239="WP4")*($O$230:$O$239))</f>
        <v>0</v>
      </c>
      <c r="G246" s="64">
        <f>SUMPRODUCT(($J$230:$J$239="P4")*($I$230:$I$239&lt;&gt;"")*($I$230:$I$239="WP5")*($O$230:$O$239))</f>
        <v>0</v>
      </c>
      <c r="H246" s="64">
        <f>SUMPRODUCT(($J$230:$J$239="P4")*($I$230:$I$239&lt;&gt;"")*($I$230:$I$239="WP6")*($O$230:$O$239))</f>
        <v>0</v>
      </c>
      <c r="I246" s="104">
        <f t="shared" si="38"/>
        <v>0</v>
      </c>
      <c r="J246" s="106"/>
      <c r="K246" s="106"/>
      <c r="L246" s="106"/>
      <c r="M246" s="106"/>
      <c r="N246" s="358"/>
      <c r="O246" s="358"/>
      <c r="P246" s="106"/>
      <c r="Q246" s="106"/>
      <c r="R246" s="106"/>
      <c r="V246" s="293"/>
      <c r="W246" s="12"/>
      <c r="X246" s="30"/>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c r="BD246" s="293"/>
      <c r="BE246" s="293"/>
      <c r="BF246" s="293"/>
    </row>
    <row r="247" spans="1:58" ht="13.5" customHeight="1">
      <c r="A247" s="294" t="str">
        <f t="shared" si="37"/>
        <v>P5</v>
      </c>
      <c r="B247" s="93"/>
      <c r="C247" s="64">
        <f>SUMPRODUCT(($J$230:$J$239="P5")*($I$230:$I$239&lt;&gt;"")*($I$230:$I$239="WP1")*($O$230:$O$239))</f>
        <v>0</v>
      </c>
      <c r="D247" s="64">
        <f>SUMPRODUCT(($J$230:$J$239="P5")*($I$230:$I$239&lt;&gt;"")*($I$230:$I$239="WP2")*($O$230:$O$239))</f>
        <v>0</v>
      </c>
      <c r="E247" s="64">
        <f>SUMPRODUCT(($J$230:$J$239="P5")*($I$230:$I$239&lt;&gt;"")*($I$230:$I$239="WP3")*($O$230:$O$239))</f>
        <v>0</v>
      </c>
      <c r="F247" s="64">
        <f>SUMPRODUCT(($J$230:$J$239="P5")*($I$230:$I$239&lt;&gt;"")*($I$230:$I$239="WP4")*($O$230:$O$239))</f>
        <v>0</v>
      </c>
      <c r="G247" s="64">
        <f>SUMPRODUCT(($J$230:$J$239="P5")*($I$230:$I$239&lt;&gt;"")*($I$230:$I$239="WP5")*($O$230:$O$239))</f>
        <v>0</v>
      </c>
      <c r="H247" s="64">
        <f>SUMPRODUCT(($J$230:$J$239="P5")*($I$230:$I$239&lt;&gt;"")*($I$230:$I$239="WP6")*($O$230:$O$239))</f>
        <v>0</v>
      </c>
      <c r="I247" s="104">
        <f t="shared" si="38"/>
        <v>0</v>
      </c>
      <c r="J247" s="106"/>
      <c r="K247" s="106"/>
      <c r="L247" s="106"/>
      <c r="M247" s="106"/>
      <c r="N247" s="358"/>
      <c r="O247" s="358"/>
      <c r="P247" s="106"/>
      <c r="Q247" s="106"/>
      <c r="R247" s="106"/>
      <c r="V247" s="293"/>
      <c r="W247" s="12"/>
      <c r="X247" s="30"/>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row>
    <row r="248" spans="1:58" ht="13.5" customHeight="1">
      <c r="A248" s="294" t="str">
        <f t="shared" si="37"/>
        <v>P6</v>
      </c>
      <c r="B248" s="93"/>
      <c r="C248" s="64">
        <f>SUMPRODUCT(($J$230:$J$239="P6")*($I$230:$I$239&lt;&gt;"")*($I$230:$I$239="WP1")*($O$230:$O$239))</f>
        <v>0</v>
      </c>
      <c r="D248" s="64">
        <f>SUMPRODUCT(($J$230:$J$239="P6")*($I$230:$I$239&lt;&gt;"")*($I$230:$I$239="WP2")*($O$230:$O$239))</f>
        <v>0</v>
      </c>
      <c r="E248" s="64">
        <f>SUMPRODUCT(($J$230:$J$239="P6")*($I$230:$I$239&lt;&gt;"")*($I$230:$I$239="WP3")*($O$230:$O$239))</f>
        <v>0</v>
      </c>
      <c r="F248" s="64">
        <f>SUMPRODUCT(($J$230:$J$239="P6")*($I$230:$I$239&lt;&gt;"")*($I$230:$I$239="WP4")*($O$230:$O$239))</f>
        <v>0</v>
      </c>
      <c r="G248" s="64">
        <f>SUMPRODUCT(($J$230:$J$239="P6")*($I$230:$I$239&lt;&gt;"")*($I$230:$I$239="WP5")*($O$230:$O$239))</f>
        <v>0</v>
      </c>
      <c r="H248" s="64">
        <f>SUMPRODUCT(($J$230:$J$239="P6")*($I$230:$I$239&lt;&gt;"")*($I$230:$I$239="WP6")*($O$230:$O$239))</f>
        <v>0</v>
      </c>
      <c r="I248" s="104">
        <f t="shared" si="38"/>
        <v>0</v>
      </c>
      <c r="J248" s="106"/>
      <c r="K248" s="106"/>
      <c r="L248" s="106"/>
      <c r="M248" s="106"/>
      <c r="N248" s="358"/>
      <c r="O248" s="358"/>
      <c r="P248" s="106"/>
      <c r="Q248" s="106"/>
      <c r="R248" s="106"/>
      <c r="V248" s="293"/>
      <c r="W248" s="12"/>
      <c r="X248" s="30"/>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row>
    <row r="249" spans="1:58" ht="13.5" customHeight="1">
      <c r="A249" s="294" t="str">
        <f t="shared" si="37"/>
        <v>P7</v>
      </c>
      <c r="B249" s="93"/>
      <c r="C249" s="64">
        <f>SUMPRODUCT(($J$230:$J$239="P7")*($I$230:$I$239&lt;&gt;"")*($I$230:$I$239="WP1")*($O$230:$O$239))</f>
        <v>0</v>
      </c>
      <c r="D249" s="64">
        <f>SUMPRODUCT(($J$230:$J$239="P7")*($I$230:$I$239&lt;&gt;"")*($I$230:$I$239="WP2")*($O$230:$O$239))</f>
        <v>0</v>
      </c>
      <c r="E249" s="64">
        <f>SUMPRODUCT(($J$230:$J$239="P7")*($I$230:$I$239&lt;&gt;"")*($I$230:$I$239="WP3")*($O$230:$O$239))</f>
        <v>0</v>
      </c>
      <c r="F249" s="64">
        <f>SUMPRODUCT(($J$230:$J$239="P7")*($I$230:$I$239&lt;&gt;"")*($I$230:$I$239="WP4")*($O$230:$O$239))</f>
        <v>0</v>
      </c>
      <c r="G249" s="64">
        <f>SUMPRODUCT(($J$230:$J$239="P7")*($I$230:$I$239&lt;&gt;"")*($I$230:$I$239="WP5")*($O$230:$O$239))</f>
        <v>0</v>
      </c>
      <c r="H249" s="64">
        <f>SUMPRODUCT(($J$230:$J$239="P7")*($I$230:$I$239&lt;&gt;"")*($I$230:$I$239="WP6")*($O$230:$O$239))</f>
        <v>0</v>
      </c>
      <c r="I249" s="104">
        <f t="shared" si="38"/>
        <v>0</v>
      </c>
      <c r="J249" s="106"/>
      <c r="K249" s="106"/>
      <c r="L249" s="106"/>
      <c r="M249" s="106"/>
      <c r="N249" s="358"/>
      <c r="O249" s="358"/>
      <c r="P249" s="106"/>
      <c r="Q249" s="106"/>
      <c r="R249" s="106"/>
      <c r="V249" s="293"/>
      <c r="W249" s="12"/>
      <c r="X249" s="30"/>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row>
    <row r="250" spans="1:58" ht="18" customHeight="1">
      <c r="A250" s="65" t="s">
        <v>33</v>
      </c>
      <c r="B250" s="94"/>
      <c r="C250" s="66">
        <f>SUM(C$242:C$249)</f>
        <v>0</v>
      </c>
      <c r="D250" s="66">
        <f>SUM(D$242:D$249)</f>
        <v>0</v>
      </c>
      <c r="E250" s="66">
        <f>SUM(E$242:E$249)</f>
        <v>0</v>
      </c>
      <c r="F250" s="66">
        <f t="shared" ref="F250:H250" si="39">SUM(F$242:F$249)</f>
        <v>0</v>
      </c>
      <c r="G250" s="66">
        <f t="shared" si="39"/>
        <v>0</v>
      </c>
      <c r="H250" s="66">
        <f t="shared" si="39"/>
        <v>0</v>
      </c>
      <c r="I250" s="66">
        <f>SUM(I243:I249)</f>
        <v>0</v>
      </c>
      <c r="J250" s="106"/>
      <c r="K250" s="106"/>
      <c r="L250" s="106"/>
      <c r="M250" s="106"/>
      <c r="N250" s="358"/>
      <c r="O250" s="358"/>
      <c r="P250" s="106"/>
      <c r="Q250" s="106"/>
      <c r="R250" s="106"/>
      <c r="S250" s="22"/>
      <c r="T250" s="22"/>
      <c r="U250" s="22"/>
      <c r="V250" s="293"/>
      <c r="W250" s="12"/>
      <c r="X250" s="30"/>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row>
    <row r="251" spans="1:58" ht="18.75" customHeight="1">
      <c r="A251" s="65" t="s">
        <v>54</v>
      </c>
      <c r="B251" s="94"/>
      <c r="C251" s="66">
        <f>SUMPRODUCT(($I$230:$I$239="WP1")*($K$230:$K$239&lt;&gt;"")*($K$230:$K$239="fuori area / outside the area")*($O$230:$O$239))</f>
        <v>0</v>
      </c>
      <c r="D251" s="66">
        <f>SUMPRODUCT(($I$230:$I$239="WP2")*($K$230:$K$239&lt;&gt;"")*($K$230:$K$239="fuori area / outside the area")*($O$230:$O$239))</f>
        <v>0</v>
      </c>
      <c r="E251" s="66">
        <f>SUMPRODUCT(($I$230:$I$239="WP3")*($K$230:$K$239&lt;&gt;"")*($K$230:$K$239="fuori area / outside the area")*($O$230:$O$239))</f>
        <v>0</v>
      </c>
      <c r="F251" s="66">
        <f>SUMPRODUCT(($I$230:$I$239="WP4")*($K$230:$K$239&lt;&gt;"")*($K$230:$K$239="fuori area / outside the area")*($O$230:$O$239))</f>
        <v>0</v>
      </c>
      <c r="G251" s="66">
        <f>SUMPRODUCT(($I$230:$I$239="WP5")*($K$230:$K$239&lt;&gt;"")*($K$230:$K$239="fuori area / outside the area")*($O$230:$O$239))</f>
        <v>0</v>
      </c>
      <c r="H251" s="66">
        <f>SUMPRODUCT(($I$230:$I$239="WP6")*($K$230:$K$239&lt;&gt;"")*($K$230:$K$239="fuori area / outside the area")*($O$230:$O$239))</f>
        <v>0</v>
      </c>
      <c r="I251" s="66">
        <f>SUM(C251:H251)</f>
        <v>0</v>
      </c>
      <c r="J251" s="106"/>
      <c r="K251" s="106"/>
      <c r="L251" s="106"/>
      <c r="M251" s="106"/>
      <c r="N251" s="106"/>
      <c r="O251" s="106"/>
      <c r="P251" s="106"/>
      <c r="Q251" s="106"/>
      <c r="R251" s="106"/>
      <c r="S251" s="31"/>
      <c r="T251" s="31"/>
      <c r="U251" s="31"/>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row>
    <row r="252" spans="1:58" s="12" customFormat="1" ht="39" customHeight="1">
      <c r="A252" s="65" t="s">
        <v>173</v>
      </c>
      <c r="B252" s="94"/>
      <c r="C252" s="66">
        <f>SUMPRODUCT(($I$230:$I$239="WP1")*($H$230:$H$239&lt;&gt;"")*($H$230:$H$239="SI/YES")*($O$230:$O$239))</f>
        <v>0</v>
      </c>
      <c r="D252" s="66">
        <f>SUMPRODUCT(($I$230:$I$239="WP2")*($H$230:$H$239&lt;&gt;"")*($H$230:$H$239="SI/YES")*($O$230:$O$239))</f>
        <v>0</v>
      </c>
      <c r="E252" s="66">
        <f>SUMPRODUCT(($I$230:$I$239="WP3")*($H$230:$H$239&lt;&gt;"")*($H$230:$H$239="SI/YES")*($O$230:$O$239))</f>
        <v>0</v>
      </c>
      <c r="F252" s="66">
        <f>SUMPRODUCT(($I$230:$I$239="WP4")*($H$230:$H$239&lt;&gt;"")*($H$230:$H$239="SI/YES")*($O$230:$O$239))</f>
        <v>0</v>
      </c>
      <c r="G252" s="66">
        <f>SUMPRODUCT(($I$230:$I$239="WP5")*($H$230:$H$239&lt;&gt;"")*($H$230:$H$239="SI/YES")*($O$230:$O$239))</f>
        <v>0</v>
      </c>
      <c r="H252" s="66">
        <f>SUMPRODUCT(($I$230:$I$239="WP6")*($H$230:$H$239&lt;&gt;"")*($H$230:$H$239="SI/YES")*($O$230:$O$239))</f>
        <v>0</v>
      </c>
      <c r="I252" s="66">
        <f>SUM(C252:H252)</f>
        <v>0</v>
      </c>
      <c r="J252" s="2"/>
      <c r="K252" s="106"/>
      <c r="L252" s="106"/>
      <c r="M252" s="106"/>
      <c r="N252" s="106"/>
      <c r="O252" s="106"/>
      <c r="P252" s="23"/>
      <c r="Q252" s="23"/>
      <c r="R252" s="23"/>
      <c r="S252" s="24"/>
      <c r="T252" s="24"/>
      <c r="U252" s="24"/>
      <c r="V252" s="24"/>
      <c r="W252" s="24"/>
      <c r="X252" s="24"/>
      <c r="Y252" s="24"/>
      <c r="Z252" s="24"/>
      <c r="AA252" s="24"/>
      <c r="AB252" s="24"/>
      <c r="AC252" s="24"/>
      <c r="AD252" s="24"/>
      <c r="AE252" s="24"/>
      <c r="AF252" s="24"/>
      <c r="AG252" s="24"/>
      <c r="AH252" s="24"/>
      <c r="AI252" s="293"/>
      <c r="AJ252" s="293"/>
      <c r="AK252" s="293"/>
      <c r="AL252" s="293"/>
      <c r="AM252" s="293"/>
      <c r="AN252" s="293"/>
      <c r="AO252" s="24"/>
      <c r="AP252" s="24"/>
      <c r="AQ252" s="24"/>
      <c r="AR252" s="24"/>
      <c r="AS252" s="24"/>
      <c r="AT252" s="24"/>
      <c r="AU252" s="24"/>
      <c r="AV252" s="24"/>
      <c r="AW252" s="24"/>
      <c r="AX252" s="24"/>
      <c r="AY252" s="24"/>
      <c r="AZ252" s="24"/>
      <c r="BA252" s="24"/>
      <c r="BB252" s="24"/>
      <c r="BC252" s="24"/>
      <c r="BD252" s="24"/>
      <c r="BE252" s="24"/>
      <c r="BF252" s="24"/>
    </row>
    <row r="253" spans="1:58" s="12" customFormat="1" ht="16.5" customHeight="1">
      <c r="A253" s="23"/>
      <c r="B253" s="23"/>
      <c r="C253" s="23"/>
      <c r="D253" s="23"/>
      <c r="E253" s="23"/>
      <c r="F253" s="23"/>
      <c r="G253" s="23"/>
      <c r="H253" s="23"/>
      <c r="I253" s="23"/>
      <c r="J253" s="23"/>
      <c r="K253" s="23"/>
      <c r="L253" s="23"/>
      <c r="M253" s="23"/>
      <c r="N253" s="23"/>
      <c r="O253" s="23"/>
      <c r="P253" s="23"/>
      <c r="Q253" s="23"/>
      <c r="R253" s="23"/>
      <c r="S253" s="24"/>
      <c r="T253" s="24"/>
      <c r="U253" s="24"/>
      <c r="V253" s="24"/>
      <c r="W253" s="24"/>
      <c r="X253" s="24"/>
      <c r="Y253" s="24"/>
      <c r="Z253" s="24"/>
      <c r="AA253" s="24"/>
      <c r="AB253" s="24"/>
      <c r="AC253" s="24"/>
      <c r="AD253" s="24"/>
      <c r="AE253" s="24"/>
      <c r="AF253" s="24"/>
      <c r="AG253" s="24"/>
      <c r="AH253" s="24"/>
      <c r="AI253" s="293"/>
      <c r="AJ253" s="293"/>
      <c r="AK253" s="293"/>
      <c r="AL253" s="293"/>
      <c r="AM253" s="293"/>
      <c r="AN253" s="293"/>
      <c r="AO253" s="24"/>
      <c r="AP253" s="24"/>
      <c r="AQ253" s="24"/>
      <c r="AR253" s="24"/>
      <c r="AS253" s="24"/>
      <c r="AT253" s="24"/>
      <c r="AU253" s="24"/>
      <c r="AV253" s="24"/>
      <c r="AW253" s="24"/>
      <c r="AX253" s="24"/>
      <c r="AY253" s="24"/>
      <c r="AZ253" s="24"/>
      <c r="BA253" s="24"/>
      <c r="BB253" s="24"/>
      <c r="BC253" s="24"/>
      <c r="BD253" s="24"/>
      <c r="BE253" s="24"/>
      <c r="BF253" s="24"/>
    </row>
    <row r="254" spans="1:58" s="12" customFormat="1" ht="16.5" customHeight="1">
      <c r="A254" s="95" t="s">
        <v>152</v>
      </c>
      <c r="B254" s="23"/>
      <c r="C254" s="23"/>
      <c r="D254" s="23"/>
      <c r="E254" s="23"/>
      <c r="F254" s="23"/>
      <c r="G254" s="23"/>
      <c r="H254" s="23"/>
      <c r="I254" s="23"/>
      <c r="J254" s="23"/>
      <c r="K254" s="23"/>
      <c r="L254" s="23"/>
      <c r="M254" s="23"/>
      <c r="N254" s="23"/>
      <c r="O254" s="23"/>
      <c r="P254" s="23"/>
      <c r="Q254" s="23"/>
      <c r="R254" s="23"/>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row>
    <row r="255" spans="1:58" s="12" customFormat="1" ht="9.75" customHeight="1">
      <c r="A255" s="20"/>
      <c r="B255" s="23"/>
      <c r="C255" s="23"/>
      <c r="D255" s="23"/>
      <c r="E255" s="23"/>
      <c r="F255" s="23"/>
      <c r="G255" s="23"/>
      <c r="H255" s="23"/>
      <c r="I255" s="23"/>
      <c r="J255" s="23"/>
      <c r="K255" s="23"/>
      <c r="L255" s="23"/>
      <c r="M255" s="23"/>
      <c r="N255" s="23"/>
      <c r="O255" s="23"/>
      <c r="P255" s="23"/>
      <c r="Q255" s="23"/>
      <c r="R255" s="23"/>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row>
    <row r="256" spans="1:58" ht="84.75" customHeight="1">
      <c r="A256" s="63"/>
      <c r="B256" s="294" t="str">
        <f t="shared" ref="B256:H256" si="40">B60</f>
        <v>WP0</v>
      </c>
      <c r="C256" s="294" t="str">
        <f t="shared" si="40"/>
        <v>WP1</v>
      </c>
      <c r="D256" s="294" t="str">
        <f t="shared" si="40"/>
        <v>WP2</v>
      </c>
      <c r="E256" s="294" t="str">
        <f t="shared" si="40"/>
        <v>WP3</v>
      </c>
      <c r="F256" s="294" t="str">
        <f t="shared" si="40"/>
        <v>WP4</v>
      </c>
      <c r="G256" s="294" t="str">
        <f t="shared" si="40"/>
        <v>WP5</v>
      </c>
      <c r="H256" s="294" t="str">
        <f t="shared" si="40"/>
        <v>WP6</v>
      </c>
      <c r="I256" s="294" t="s">
        <v>33</v>
      </c>
      <c r="J256" s="106"/>
      <c r="K256" s="106"/>
      <c r="L256" s="106"/>
      <c r="M256" s="106"/>
      <c r="N256" s="106"/>
      <c r="O256" s="106"/>
      <c r="P256" s="106"/>
      <c r="Q256" s="106"/>
      <c r="R256" s="106"/>
      <c r="V256" s="293"/>
      <c r="W256" s="12"/>
      <c r="X256" s="24"/>
      <c r="Y256" s="293"/>
      <c r="Z256" s="293"/>
      <c r="AA256" s="293"/>
      <c r="AB256" s="293"/>
      <c r="AC256" s="293"/>
      <c r="AD256" s="293"/>
      <c r="AE256" s="293"/>
      <c r="AF256" s="293"/>
      <c r="AG256" s="293"/>
      <c r="AH256" s="86"/>
      <c r="AI256" s="86"/>
      <c r="AJ256" s="86"/>
      <c r="AK256" s="86"/>
      <c r="AL256" s="86"/>
      <c r="AM256" s="293"/>
      <c r="AN256" s="293"/>
      <c r="AO256" s="293"/>
      <c r="AP256" s="293"/>
      <c r="AQ256" s="293"/>
      <c r="AR256" s="293"/>
      <c r="AS256" s="293"/>
      <c r="AT256" s="293"/>
      <c r="AU256" s="293"/>
      <c r="AV256" s="293"/>
      <c r="AW256" s="293"/>
      <c r="AX256" s="293"/>
      <c r="AY256" s="293"/>
      <c r="AZ256" s="293"/>
      <c r="BA256" s="293"/>
      <c r="BB256" s="293"/>
      <c r="BC256" s="293"/>
      <c r="BD256" s="293"/>
      <c r="BE256" s="293"/>
      <c r="BF256" s="293"/>
    </row>
    <row r="257" spans="1:58" ht="36" customHeight="1">
      <c r="A257" s="294" t="str">
        <f>A47</f>
        <v>Costi del personale - costi reali /  staff costs - real costs</v>
      </c>
      <c r="B257" s="110">
        <f t="shared" ref="B257:H257" si="41">B69+B90</f>
        <v>0</v>
      </c>
      <c r="C257" s="110">
        <f t="shared" si="41"/>
        <v>0</v>
      </c>
      <c r="D257" s="110">
        <f t="shared" si="41"/>
        <v>0</v>
      </c>
      <c r="E257" s="110">
        <f t="shared" si="41"/>
        <v>0</v>
      </c>
      <c r="F257" s="110">
        <f t="shared" si="41"/>
        <v>0</v>
      </c>
      <c r="G257" s="110">
        <f t="shared" si="41"/>
        <v>0</v>
      </c>
      <c r="H257" s="110">
        <f t="shared" si="41"/>
        <v>0</v>
      </c>
      <c r="I257" s="112">
        <f>SUM(B257:H257)</f>
        <v>0</v>
      </c>
      <c r="J257" s="106"/>
      <c r="K257" s="106"/>
      <c r="L257" s="106"/>
      <c r="M257" s="106"/>
      <c r="N257" s="106"/>
      <c r="O257" s="106"/>
      <c r="P257" s="106"/>
      <c r="Q257" s="106"/>
      <c r="R257" s="106"/>
      <c r="V257" s="293"/>
      <c r="W257" s="12"/>
      <c r="X257" s="30"/>
      <c r="Y257" s="293"/>
      <c r="Z257" s="293"/>
      <c r="AA257" s="293"/>
      <c r="AB257" s="293"/>
      <c r="AC257" s="293"/>
      <c r="AD257" s="293"/>
      <c r="AE257" s="293"/>
      <c r="AF257" s="293"/>
      <c r="AG257" s="293"/>
      <c r="AH257" s="87"/>
      <c r="AI257" s="87"/>
      <c r="AJ257" s="87"/>
      <c r="AK257" s="87"/>
      <c r="AL257" s="87"/>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row>
    <row r="258" spans="1:58" ht="57" customHeight="1">
      <c r="A258" s="322" t="s">
        <v>77</v>
      </c>
      <c r="B258" s="110">
        <f>B104</f>
        <v>0</v>
      </c>
      <c r="C258" s="110">
        <f t="shared" ref="C258:H258" si="42">C104</f>
        <v>0</v>
      </c>
      <c r="D258" s="110">
        <f t="shared" si="42"/>
        <v>0</v>
      </c>
      <c r="E258" s="110">
        <f t="shared" si="42"/>
        <v>0</v>
      </c>
      <c r="F258" s="110">
        <f t="shared" si="42"/>
        <v>0</v>
      </c>
      <c r="G258" s="110">
        <f t="shared" si="42"/>
        <v>0</v>
      </c>
      <c r="H258" s="110">
        <f t="shared" si="42"/>
        <v>0</v>
      </c>
      <c r="I258" s="112">
        <f t="shared" ref="I258" si="43">SUM(B258:H258)</f>
        <v>0</v>
      </c>
      <c r="J258" s="106"/>
      <c r="K258" s="106"/>
      <c r="L258" s="106"/>
      <c r="M258" s="106"/>
      <c r="N258" s="106"/>
      <c r="O258" s="106"/>
      <c r="P258" s="106"/>
      <c r="Q258" s="106"/>
      <c r="R258" s="106"/>
      <c r="V258" s="293"/>
      <c r="W258" s="12"/>
      <c r="X258" s="30"/>
      <c r="Y258" s="293"/>
      <c r="Z258" s="293"/>
      <c r="AA258" s="293"/>
      <c r="AB258" s="293"/>
      <c r="AC258" s="293"/>
      <c r="AD258" s="293"/>
      <c r="AE258" s="293"/>
      <c r="AF258" s="293"/>
      <c r="AG258" s="293"/>
      <c r="AH258" s="87"/>
      <c r="AI258" s="87"/>
      <c r="AJ258" s="87"/>
      <c r="AK258" s="87"/>
      <c r="AL258" s="87"/>
      <c r="AM258" s="293"/>
      <c r="AN258" s="293"/>
      <c r="AO258" s="293"/>
      <c r="AP258" s="293"/>
      <c r="AQ258" s="293"/>
      <c r="AR258" s="293"/>
      <c r="AS258" s="293"/>
      <c r="AT258" s="293"/>
      <c r="AU258" s="293"/>
      <c r="AV258" s="293"/>
      <c r="AW258" s="293"/>
      <c r="AX258" s="293"/>
      <c r="AY258" s="293"/>
      <c r="AZ258" s="293"/>
      <c r="BA258" s="293"/>
      <c r="BB258" s="293"/>
      <c r="BC258" s="293"/>
      <c r="BD258" s="293"/>
      <c r="BE258" s="293"/>
      <c r="BF258" s="293"/>
    </row>
    <row r="259" spans="1:58" ht="50.25" customHeight="1">
      <c r="A259" s="294" t="str">
        <f>A111</f>
        <v>Spese di viaggio e soggiorno / Travel and accommodation costs</v>
      </c>
      <c r="B259" s="110">
        <f t="shared" ref="B259:H259" si="44">B133</f>
        <v>0</v>
      </c>
      <c r="C259" s="110">
        <f t="shared" si="44"/>
        <v>0</v>
      </c>
      <c r="D259" s="110">
        <f t="shared" si="44"/>
        <v>0</v>
      </c>
      <c r="E259" s="110">
        <f t="shared" si="44"/>
        <v>0</v>
      </c>
      <c r="F259" s="110">
        <f t="shared" si="44"/>
        <v>0</v>
      </c>
      <c r="G259" s="110">
        <f t="shared" si="44"/>
        <v>0</v>
      </c>
      <c r="H259" s="110">
        <f t="shared" si="44"/>
        <v>0</v>
      </c>
      <c r="I259" s="112">
        <f t="shared" ref="I259:I262" si="45">SUM(B259:H259)</f>
        <v>0</v>
      </c>
      <c r="J259" s="106"/>
      <c r="K259" s="106"/>
      <c r="L259" s="106"/>
      <c r="M259" s="106"/>
      <c r="N259" s="106"/>
      <c r="O259" s="106"/>
      <c r="P259" s="106"/>
      <c r="Q259" s="106"/>
      <c r="R259" s="106"/>
      <c r="V259" s="293"/>
      <c r="W259" s="12"/>
      <c r="X259" s="30"/>
      <c r="Y259" s="293"/>
      <c r="Z259" s="293"/>
      <c r="AA259" s="293"/>
      <c r="AB259" s="293"/>
      <c r="AC259" s="293"/>
      <c r="AD259" s="293"/>
      <c r="AE259" s="293"/>
      <c r="AF259" s="293"/>
      <c r="AG259" s="293"/>
      <c r="AH259" s="87"/>
      <c r="AI259" s="87"/>
      <c r="AJ259" s="87"/>
      <c r="AK259" s="87"/>
      <c r="AL259" s="87"/>
      <c r="AM259" s="293"/>
      <c r="AN259" s="293"/>
      <c r="AO259" s="293"/>
      <c r="AP259" s="293"/>
      <c r="AQ259" s="293"/>
      <c r="AR259" s="293"/>
      <c r="AS259" s="293"/>
      <c r="AT259" s="293"/>
      <c r="AU259" s="293"/>
      <c r="AV259" s="293"/>
      <c r="AW259" s="293"/>
      <c r="AX259" s="293"/>
      <c r="AY259" s="293"/>
      <c r="AZ259" s="293"/>
      <c r="BA259" s="293"/>
      <c r="BB259" s="293"/>
      <c r="BC259" s="293"/>
      <c r="BD259" s="293"/>
      <c r="BE259" s="293"/>
      <c r="BF259" s="293"/>
    </row>
    <row r="260" spans="1:58" ht="63" customHeight="1">
      <c r="A260" s="294" t="str">
        <f>A141</f>
        <v>Costi per consulenze e servizi / External expertise and services costs</v>
      </c>
      <c r="B260" s="110">
        <f t="shared" ref="B260:H260" si="46">B163</f>
        <v>0</v>
      </c>
      <c r="C260" s="110">
        <f t="shared" si="46"/>
        <v>0</v>
      </c>
      <c r="D260" s="110">
        <f t="shared" si="46"/>
        <v>0</v>
      </c>
      <c r="E260" s="110">
        <f t="shared" si="46"/>
        <v>0</v>
      </c>
      <c r="F260" s="110">
        <f t="shared" si="46"/>
        <v>0</v>
      </c>
      <c r="G260" s="110">
        <f t="shared" si="46"/>
        <v>0</v>
      </c>
      <c r="H260" s="110">
        <f t="shared" si="46"/>
        <v>0</v>
      </c>
      <c r="I260" s="112">
        <f t="shared" si="45"/>
        <v>0</v>
      </c>
      <c r="J260" s="106"/>
      <c r="K260" s="106"/>
      <c r="L260" s="106"/>
      <c r="M260" s="106"/>
      <c r="N260" s="106"/>
      <c r="O260" s="106"/>
      <c r="P260" s="106"/>
      <c r="Q260" s="106"/>
      <c r="R260" s="106"/>
      <c r="V260" s="293"/>
      <c r="W260" s="12"/>
      <c r="X260" s="30"/>
      <c r="Y260" s="293"/>
      <c r="Z260" s="293"/>
      <c r="AA260" s="293"/>
      <c r="AB260" s="293"/>
      <c r="AC260" s="293"/>
      <c r="AD260" s="293"/>
      <c r="AE260" s="293"/>
      <c r="AF260" s="293"/>
      <c r="AG260" s="293"/>
      <c r="AH260" s="87"/>
      <c r="AI260" s="87"/>
      <c r="AJ260" s="87"/>
      <c r="AK260" s="87"/>
      <c r="AL260" s="87"/>
      <c r="AM260" s="293"/>
      <c r="AN260" s="293"/>
      <c r="AO260" s="293"/>
      <c r="AP260" s="293"/>
      <c r="AQ260" s="293"/>
      <c r="AR260" s="293"/>
      <c r="AS260" s="293"/>
      <c r="AT260" s="293"/>
      <c r="AU260" s="293"/>
      <c r="AV260" s="293"/>
      <c r="AW260" s="293"/>
      <c r="AX260" s="293"/>
      <c r="AY260" s="293"/>
      <c r="AZ260" s="293"/>
      <c r="BA260" s="293"/>
      <c r="BB260" s="293"/>
      <c r="BC260" s="293"/>
      <c r="BD260" s="293"/>
      <c r="BE260" s="293"/>
      <c r="BF260" s="293"/>
    </row>
    <row r="261" spans="1:58" ht="30.75" customHeight="1">
      <c r="A261" s="294" t="str">
        <f>A170</f>
        <v xml:space="preserve">Attrezzature /   Equipment </v>
      </c>
      <c r="B261" s="110">
        <f t="shared" ref="B261:H261" si="47">B192</f>
        <v>0</v>
      </c>
      <c r="C261" s="110">
        <f t="shared" si="47"/>
        <v>0</v>
      </c>
      <c r="D261" s="110">
        <f t="shared" si="47"/>
        <v>0</v>
      </c>
      <c r="E261" s="110">
        <f t="shared" si="47"/>
        <v>0</v>
      </c>
      <c r="F261" s="110">
        <f t="shared" si="47"/>
        <v>0</v>
      </c>
      <c r="G261" s="110">
        <f t="shared" si="47"/>
        <v>0</v>
      </c>
      <c r="H261" s="110">
        <f t="shared" si="47"/>
        <v>0</v>
      </c>
      <c r="I261" s="112">
        <f t="shared" si="45"/>
        <v>0</v>
      </c>
      <c r="J261" s="106"/>
      <c r="K261" s="106"/>
      <c r="L261" s="106"/>
      <c r="M261" s="106"/>
      <c r="N261" s="106"/>
      <c r="O261" s="106"/>
      <c r="P261" s="106"/>
      <c r="Q261" s="106"/>
      <c r="R261" s="106"/>
      <c r="V261" s="293"/>
      <c r="W261" s="12"/>
      <c r="X261" s="30"/>
      <c r="Y261" s="293"/>
      <c r="Z261" s="293"/>
      <c r="AA261" s="293"/>
      <c r="AB261" s="293"/>
      <c r="AC261" s="293"/>
      <c r="AD261" s="293"/>
      <c r="AE261" s="293"/>
      <c r="AF261" s="293"/>
      <c r="AG261" s="293"/>
      <c r="AH261" s="87"/>
      <c r="AI261" s="87"/>
      <c r="AJ261" s="87"/>
      <c r="AK261" s="87"/>
      <c r="AL261" s="87"/>
      <c r="AM261" s="293"/>
      <c r="AN261" s="293"/>
      <c r="AO261" s="293"/>
      <c r="AP261" s="293"/>
      <c r="AQ261" s="293"/>
      <c r="AR261" s="293"/>
      <c r="AS261" s="293"/>
      <c r="AT261" s="293"/>
      <c r="AU261" s="293"/>
      <c r="AV261" s="293"/>
      <c r="AW261" s="293"/>
      <c r="AX261" s="293"/>
      <c r="AY261" s="293"/>
      <c r="AZ261" s="293"/>
      <c r="BA261" s="293"/>
      <c r="BB261" s="293"/>
      <c r="BC261" s="293"/>
      <c r="BD261" s="293"/>
      <c r="BE261" s="293"/>
      <c r="BF261" s="293"/>
    </row>
    <row r="262" spans="1:58" ht="31.5" customHeight="1">
      <c r="A262" s="294" t="str">
        <f>A199</f>
        <v>Infrastrutture e lavori / Infrastructure and works</v>
      </c>
      <c r="B262" s="110">
        <f>B221</f>
        <v>0</v>
      </c>
      <c r="C262" s="110">
        <f t="shared" ref="C262:H262" si="48">C221</f>
        <v>0</v>
      </c>
      <c r="D262" s="110">
        <f t="shared" si="48"/>
        <v>0</v>
      </c>
      <c r="E262" s="110">
        <f t="shared" si="48"/>
        <v>0</v>
      </c>
      <c r="F262" s="110">
        <f t="shared" si="48"/>
        <v>0</v>
      </c>
      <c r="G262" s="110">
        <f t="shared" si="48"/>
        <v>0</v>
      </c>
      <c r="H262" s="110">
        <f t="shared" si="48"/>
        <v>0</v>
      </c>
      <c r="I262" s="112">
        <f t="shared" si="45"/>
        <v>0</v>
      </c>
      <c r="J262" s="106"/>
      <c r="K262" s="126"/>
      <c r="L262" s="106"/>
      <c r="M262" s="106"/>
      <c r="N262" s="106"/>
      <c r="O262" s="106"/>
      <c r="P262" s="106"/>
      <c r="Q262" s="106"/>
      <c r="R262" s="106"/>
      <c r="V262" s="293"/>
      <c r="W262" s="12"/>
      <c r="X262" s="30"/>
      <c r="Y262" s="293"/>
      <c r="Z262" s="293"/>
      <c r="AA262" s="293"/>
      <c r="AB262" s="293"/>
      <c r="AC262" s="293"/>
      <c r="AD262" s="293"/>
      <c r="AE262" s="293"/>
      <c r="AF262" s="293"/>
      <c r="AG262" s="293"/>
      <c r="AH262" s="87"/>
      <c r="AI262" s="87"/>
      <c r="AJ262" s="87"/>
      <c r="AK262" s="87"/>
      <c r="AL262" s="87"/>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row>
    <row r="263" spans="1:58" ht="36" customHeight="1">
      <c r="A263" s="65" t="s">
        <v>151</v>
      </c>
      <c r="B263" s="105">
        <f>SUM(B$257:B$262)</f>
        <v>0</v>
      </c>
      <c r="C263" s="105">
        <f t="shared" ref="C263:F263" si="49">SUM(C$257:C$262)</f>
        <v>0</v>
      </c>
      <c r="D263" s="105">
        <f t="shared" si="49"/>
        <v>0</v>
      </c>
      <c r="E263" s="105">
        <f t="shared" si="49"/>
        <v>0</v>
      </c>
      <c r="F263" s="105">
        <f t="shared" si="49"/>
        <v>0</v>
      </c>
      <c r="G263" s="105">
        <f>SUM(G$257:G$262)</f>
        <v>0</v>
      </c>
      <c r="H263" s="105">
        <f>SUM(H$257:H$262)</f>
        <v>0</v>
      </c>
      <c r="I263" s="105">
        <f>SUM(I$257:I$262)</f>
        <v>0</v>
      </c>
      <c r="J263" s="106"/>
      <c r="K263" s="126"/>
      <c r="L263" s="106"/>
      <c r="M263" s="106"/>
      <c r="N263" s="106"/>
      <c r="O263" s="106"/>
      <c r="P263" s="106"/>
      <c r="Q263" s="106"/>
      <c r="R263" s="106"/>
      <c r="V263" s="293"/>
      <c r="W263" s="12"/>
      <c r="X263" s="30"/>
      <c r="Y263" s="293"/>
      <c r="Z263" s="293"/>
      <c r="AA263" s="293"/>
      <c r="AB263" s="293"/>
      <c r="AC263" s="293"/>
      <c r="AD263" s="293"/>
      <c r="AE263" s="293"/>
      <c r="AF263" s="293"/>
      <c r="AG263" s="293"/>
      <c r="AH263" s="88"/>
      <c r="AI263" s="88"/>
      <c r="AJ263" s="88"/>
      <c r="AK263" s="88"/>
      <c r="AL263" s="88"/>
      <c r="AM263" s="293"/>
      <c r="AN263" s="293"/>
      <c r="AO263" s="293"/>
      <c r="AP263" s="293"/>
      <c r="AQ263" s="293"/>
      <c r="AR263" s="293"/>
      <c r="AS263" s="293"/>
      <c r="AT263" s="293"/>
      <c r="AU263" s="293"/>
      <c r="AV263" s="293"/>
      <c r="AW263" s="293"/>
      <c r="AX263" s="293"/>
      <c r="AY263" s="293"/>
      <c r="AZ263" s="293"/>
      <c r="BA263" s="293"/>
      <c r="BB263" s="293"/>
      <c r="BC263" s="293"/>
      <c r="BD263" s="293"/>
      <c r="BE263" s="293"/>
      <c r="BF263" s="293"/>
    </row>
    <row r="264" spans="1:58" ht="31.5" customHeight="1">
      <c r="A264" s="65" t="s">
        <v>150</v>
      </c>
      <c r="B264" s="117">
        <f>B250</f>
        <v>0</v>
      </c>
      <c r="C264" s="117">
        <f>C250</f>
        <v>0</v>
      </c>
      <c r="D264" s="117">
        <f t="shared" ref="D264:H264" si="50">D250</f>
        <v>0</v>
      </c>
      <c r="E264" s="117">
        <f t="shared" si="50"/>
        <v>0</v>
      </c>
      <c r="F264" s="117">
        <f t="shared" si="50"/>
        <v>0</v>
      </c>
      <c r="G264" s="117">
        <f t="shared" si="50"/>
        <v>0</v>
      </c>
      <c r="H264" s="117">
        <f t="shared" si="50"/>
        <v>0</v>
      </c>
      <c r="I264" s="118">
        <f>SUM(B264:H264)</f>
        <v>0</v>
      </c>
      <c r="J264" s="106"/>
      <c r="K264" s="106"/>
      <c r="L264" s="106"/>
      <c r="M264" s="106"/>
      <c r="N264" s="106"/>
      <c r="O264" s="106"/>
      <c r="P264" s="106"/>
      <c r="Q264" s="106"/>
      <c r="R264" s="106"/>
      <c r="V264" s="293"/>
      <c r="W264" s="12"/>
      <c r="X264" s="30"/>
      <c r="Y264" s="293"/>
      <c r="Z264" s="293"/>
      <c r="AA264" s="293"/>
      <c r="AB264" s="293"/>
      <c r="AC264" s="293"/>
      <c r="AD264" s="293"/>
      <c r="AE264" s="293"/>
      <c r="AF264" s="293"/>
      <c r="AG264" s="293"/>
      <c r="AH264" s="87"/>
      <c r="AI264" s="87"/>
      <c r="AJ264" s="87"/>
      <c r="AK264" s="87"/>
      <c r="AL264" s="87"/>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row>
    <row r="265" spans="1:58" ht="46.5" customHeight="1">
      <c r="A265" s="65" t="s">
        <v>173</v>
      </c>
      <c r="B265" s="119">
        <f>B71</f>
        <v>0</v>
      </c>
      <c r="C265" s="119">
        <f t="shared" ref="C265:H265" si="51">C71+C135+C165+C194+C223+C252</f>
        <v>0</v>
      </c>
      <c r="D265" s="119">
        <f t="shared" si="51"/>
        <v>0</v>
      </c>
      <c r="E265" s="119">
        <f t="shared" si="51"/>
        <v>0</v>
      </c>
      <c r="F265" s="119">
        <f t="shared" si="51"/>
        <v>0</v>
      </c>
      <c r="G265" s="119">
        <f t="shared" si="51"/>
        <v>0</v>
      </c>
      <c r="H265" s="119">
        <f t="shared" si="51"/>
        <v>0</v>
      </c>
      <c r="I265" s="118">
        <f t="shared" ref="I265:I266" si="52">SUM(B265:H265)</f>
        <v>0</v>
      </c>
      <c r="J265" s="126"/>
      <c r="K265" s="126"/>
      <c r="L265" s="126"/>
      <c r="M265" s="126"/>
      <c r="N265" s="126"/>
      <c r="O265" s="126"/>
      <c r="P265" s="126"/>
      <c r="V265" s="293"/>
      <c r="W265" s="12"/>
      <c r="X265" s="30"/>
      <c r="Y265" s="293"/>
      <c r="Z265" s="293"/>
      <c r="AA265" s="293"/>
      <c r="AB265" s="293"/>
      <c r="AC265" s="293"/>
      <c r="AD265" s="293"/>
      <c r="AE265" s="293"/>
      <c r="AF265" s="293"/>
      <c r="AG265" s="293"/>
      <c r="AH265" s="88"/>
      <c r="AI265" s="88"/>
      <c r="AJ265" s="88"/>
      <c r="AK265" s="88"/>
      <c r="AL265" s="88"/>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row>
    <row r="266" spans="1:58" ht="32.25" customHeight="1">
      <c r="A266" s="65" t="s">
        <v>54</v>
      </c>
      <c r="B266" s="119">
        <f t="shared" ref="B266:H266" si="53">B70+B91+B105+B134+B164+B193+B222-B251</f>
        <v>0</v>
      </c>
      <c r="C266" s="119">
        <f t="shared" si="53"/>
        <v>0</v>
      </c>
      <c r="D266" s="119">
        <f t="shared" si="53"/>
        <v>0</v>
      </c>
      <c r="E266" s="119">
        <f t="shared" si="53"/>
        <v>0</v>
      </c>
      <c r="F266" s="119">
        <f t="shared" si="53"/>
        <v>0</v>
      </c>
      <c r="G266" s="119">
        <f t="shared" si="53"/>
        <v>0</v>
      </c>
      <c r="H266" s="119">
        <f t="shared" si="53"/>
        <v>0</v>
      </c>
      <c r="I266" s="118">
        <f t="shared" si="52"/>
        <v>0</v>
      </c>
      <c r="J266" s="106"/>
      <c r="K266" s="106"/>
      <c r="L266" s="106"/>
      <c r="M266" s="106"/>
      <c r="N266" s="106"/>
      <c r="O266" s="106"/>
      <c r="P266" s="106"/>
      <c r="Q266" s="106"/>
      <c r="R266" s="106"/>
      <c r="S266" s="31"/>
      <c r="T266" s="31"/>
      <c r="U266" s="31"/>
      <c r="V266" s="293"/>
      <c r="W266" s="293"/>
      <c r="X266" s="293"/>
      <c r="Y266" s="293"/>
      <c r="Z266" s="293"/>
      <c r="AA266" s="293"/>
      <c r="AB266" s="293"/>
      <c r="AC266" s="293"/>
      <c r="AD266" s="293"/>
      <c r="AE266" s="293"/>
      <c r="AF266" s="293"/>
      <c r="AG266" s="293"/>
      <c r="AH266" s="88"/>
      <c r="AI266" s="88"/>
      <c r="AJ266" s="88"/>
      <c r="AK266" s="88"/>
      <c r="AL266" s="88"/>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row>
    <row r="267" spans="1:58" s="12" customFormat="1" ht="42.75" customHeight="1">
      <c r="A267" s="128" t="s">
        <v>82</v>
      </c>
      <c r="B267" s="129">
        <f t="shared" ref="B267:H267" si="54">SUM(B$257:B$262)-B250-B265</f>
        <v>0</v>
      </c>
      <c r="C267" s="129">
        <f t="shared" si="54"/>
        <v>0</v>
      </c>
      <c r="D267" s="129">
        <f t="shared" si="54"/>
        <v>0</v>
      </c>
      <c r="E267" s="129">
        <f t="shared" si="54"/>
        <v>0</v>
      </c>
      <c r="F267" s="129">
        <f t="shared" si="54"/>
        <v>0</v>
      </c>
      <c r="G267" s="129">
        <f t="shared" si="54"/>
        <v>0</v>
      </c>
      <c r="H267" s="129">
        <f t="shared" si="54"/>
        <v>0</v>
      </c>
      <c r="I267" s="129">
        <f>SUM(I$257:I$262)-I250-I265</f>
        <v>0</v>
      </c>
      <c r="J267" s="159"/>
      <c r="K267" s="106"/>
      <c r="L267" s="106"/>
      <c r="M267" s="23"/>
      <c r="N267" s="23"/>
      <c r="O267" s="23"/>
      <c r="P267" s="23"/>
      <c r="Q267" s="23"/>
      <c r="R267" s="23"/>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row>
    <row r="268" spans="1:58" s="12" customFormat="1" ht="17.25" customHeight="1">
      <c r="A268" s="23"/>
      <c r="B268" s="23"/>
      <c r="C268" s="23"/>
      <c r="D268" s="23"/>
      <c r="E268" s="23"/>
      <c r="F268" s="23"/>
      <c r="G268" s="23"/>
      <c r="H268" s="23"/>
      <c r="I268" s="23"/>
      <c r="J268" s="23"/>
      <c r="K268" s="23"/>
      <c r="L268" s="23"/>
      <c r="M268" s="23"/>
      <c r="N268" s="23"/>
      <c r="O268" s="23"/>
      <c r="P268" s="23"/>
      <c r="Q268" s="23"/>
      <c r="R268" s="23"/>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row>
    <row r="269" spans="1:58" s="12" customFormat="1" ht="16.5" customHeight="1">
      <c r="A269" s="95" t="s">
        <v>153</v>
      </c>
      <c r="B269" s="23"/>
      <c r="C269" s="23"/>
      <c r="D269" s="23"/>
      <c r="E269" s="23"/>
      <c r="F269" s="23"/>
      <c r="G269" s="23"/>
      <c r="H269" s="23"/>
      <c r="I269" s="23"/>
      <c r="J269" s="23"/>
      <c r="K269" s="23"/>
      <c r="L269" s="23"/>
      <c r="M269" s="23"/>
      <c r="N269" s="23"/>
      <c r="O269" s="23"/>
      <c r="P269" s="23"/>
      <c r="Q269" s="23"/>
      <c r="R269" s="23"/>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row>
    <row r="270" spans="1:58" s="12" customFormat="1" ht="6.75" customHeight="1">
      <c r="A270" s="23"/>
      <c r="B270" s="23"/>
      <c r="C270" s="23"/>
      <c r="D270" s="23"/>
      <c r="E270" s="23"/>
      <c r="F270" s="23"/>
      <c r="G270" s="23"/>
      <c r="H270" s="23"/>
      <c r="I270" s="23"/>
      <c r="J270" s="23"/>
      <c r="K270" s="23"/>
      <c r="L270" s="23"/>
      <c r="M270" s="23"/>
      <c r="N270" s="23"/>
      <c r="O270" s="23"/>
      <c r="P270" s="23"/>
      <c r="Q270" s="23"/>
      <c r="R270" s="23"/>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row>
    <row r="271" spans="1:58" ht="74.25" customHeight="1">
      <c r="A271" s="63"/>
      <c r="B271" s="294" t="s">
        <v>57</v>
      </c>
      <c r="C271" s="294" t="s">
        <v>59</v>
      </c>
      <c r="D271" s="294" t="s">
        <v>60</v>
      </c>
      <c r="E271" s="294" t="s">
        <v>61</v>
      </c>
      <c r="F271" s="294" t="s">
        <v>62</v>
      </c>
      <c r="G271" s="294" t="s">
        <v>63</v>
      </c>
      <c r="H271" s="294" t="s">
        <v>64</v>
      </c>
      <c r="I271" s="294" t="s">
        <v>33</v>
      </c>
      <c r="J271" s="106"/>
      <c r="K271" s="106"/>
      <c r="L271" s="106"/>
      <c r="M271" s="106"/>
      <c r="N271" s="106"/>
      <c r="O271" s="106"/>
      <c r="P271" s="106"/>
      <c r="Q271" s="106"/>
      <c r="R271" s="106"/>
      <c r="V271" s="293"/>
      <c r="W271" s="12"/>
      <c r="X271" s="24"/>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c r="BD271" s="293"/>
      <c r="BE271" s="293"/>
      <c r="BF271" s="293"/>
    </row>
    <row r="272" spans="1:58" ht="13.5" customHeight="1">
      <c r="A272" s="294" t="str">
        <f>Page_2!A51</f>
        <v>P0</v>
      </c>
      <c r="B272" s="110">
        <f>B61+B82+B96+B96+B125+B155+B184+B213</f>
        <v>0</v>
      </c>
      <c r="C272" s="111"/>
      <c r="D272" s="111"/>
      <c r="E272" s="111"/>
      <c r="F272" s="111"/>
      <c r="G272" s="111"/>
      <c r="H272" s="111"/>
      <c r="I272" s="112">
        <f>B272</f>
        <v>0</v>
      </c>
      <c r="J272" s="106"/>
      <c r="K272" s="106"/>
      <c r="L272" s="106"/>
      <c r="M272" s="106"/>
      <c r="N272" s="106"/>
      <c r="O272" s="106"/>
      <c r="P272" s="106"/>
      <c r="Q272" s="106"/>
      <c r="R272" s="106"/>
      <c r="V272" s="293"/>
      <c r="W272" s="12"/>
      <c r="X272" s="30"/>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row>
    <row r="273" spans="1:58" ht="13.5" customHeight="1">
      <c r="A273" s="294" t="str">
        <f>Page_2!A52</f>
        <v>P1</v>
      </c>
      <c r="B273" s="111"/>
      <c r="C273" s="110">
        <f t="shared" ref="C273:H279" si="55">C62+C83+C97+C126+C156+C185+C214</f>
        <v>0</v>
      </c>
      <c r="D273" s="110">
        <f t="shared" si="55"/>
        <v>0</v>
      </c>
      <c r="E273" s="110">
        <f t="shared" si="55"/>
        <v>0</v>
      </c>
      <c r="F273" s="110">
        <f t="shared" si="55"/>
        <v>0</v>
      </c>
      <c r="G273" s="110">
        <f t="shared" si="55"/>
        <v>0</v>
      </c>
      <c r="H273" s="110">
        <f t="shared" si="55"/>
        <v>0</v>
      </c>
      <c r="I273" s="112">
        <f>SUM(C273:H273)</f>
        <v>0</v>
      </c>
      <c r="J273" s="106"/>
      <c r="K273" s="106"/>
      <c r="L273" s="106"/>
      <c r="M273" s="106"/>
      <c r="N273" s="106"/>
      <c r="O273" s="106"/>
      <c r="P273" s="106"/>
      <c r="Q273" s="106"/>
      <c r="R273" s="106"/>
      <c r="V273" s="293"/>
      <c r="W273" s="12"/>
      <c r="X273" s="30"/>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row>
    <row r="274" spans="1:58" ht="13.5" customHeight="1">
      <c r="A274" s="294" t="str">
        <f>Page_2!A53</f>
        <v>P2</v>
      </c>
      <c r="B274" s="111"/>
      <c r="C274" s="110">
        <f t="shared" si="55"/>
        <v>0</v>
      </c>
      <c r="D274" s="110">
        <f t="shared" si="55"/>
        <v>0</v>
      </c>
      <c r="E274" s="110">
        <f t="shared" si="55"/>
        <v>0</v>
      </c>
      <c r="F274" s="110">
        <f t="shared" si="55"/>
        <v>0</v>
      </c>
      <c r="G274" s="110">
        <f t="shared" si="55"/>
        <v>0</v>
      </c>
      <c r="H274" s="110">
        <f t="shared" si="55"/>
        <v>0</v>
      </c>
      <c r="I274" s="112">
        <f t="shared" ref="I274:I279" si="56">SUM(C274:H274)</f>
        <v>0</v>
      </c>
      <c r="J274" s="106"/>
      <c r="K274" s="106"/>
      <c r="L274" s="106"/>
      <c r="M274" s="106"/>
      <c r="N274" s="106"/>
      <c r="O274" s="106"/>
      <c r="P274" s="106"/>
      <c r="Q274" s="106"/>
      <c r="R274" s="106"/>
      <c r="V274" s="293"/>
      <c r="W274" s="12"/>
      <c r="X274" s="30"/>
      <c r="Y274" s="293"/>
      <c r="Z274" s="293"/>
      <c r="AA274" s="293"/>
      <c r="AB274" s="293"/>
      <c r="AC274" s="293"/>
      <c r="AD274" s="293"/>
      <c r="AE274" s="293"/>
      <c r="AF274" s="293"/>
      <c r="AG274" s="293"/>
      <c r="AH274" s="293"/>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row>
    <row r="275" spans="1:58" ht="13.5" customHeight="1">
      <c r="A275" s="294" t="str">
        <f>Page_2!A54</f>
        <v>P3</v>
      </c>
      <c r="B275" s="111"/>
      <c r="C275" s="110">
        <f t="shared" si="55"/>
        <v>0</v>
      </c>
      <c r="D275" s="110">
        <f t="shared" si="55"/>
        <v>0</v>
      </c>
      <c r="E275" s="110">
        <f t="shared" si="55"/>
        <v>0</v>
      </c>
      <c r="F275" s="110">
        <f t="shared" si="55"/>
        <v>0</v>
      </c>
      <c r="G275" s="110">
        <f t="shared" si="55"/>
        <v>0</v>
      </c>
      <c r="H275" s="110">
        <f t="shared" si="55"/>
        <v>0</v>
      </c>
      <c r="I275" s="112">
        <f t="shared" si="56"/>
        <v>0</v>
      </c>
      <c r="J275" s="106"/>
      <c r="K275" s="106"/>
      <c r="L275" s="106"/>
      <c r="M275" s="106"/>
      <c r="N275" s="106"/>
      <c r="O275" s="106"/>
      <c r="P275" s="106"/>
      <c r="Q275" s="106"/>
      <c r="R275" s="106"/>
      <c r="V275" s="293"/>
      <c r="W275" s="12"/>
      <c r="X275" s="30"/>
      <c r="Y275" s="293"/>
      <c r="Z275" s="293"/>
      <c r="AA275" s="293"/>
      <c r="AB275" s="293"/>
      <c r="AC275" s="293"/>
      <c r="AD275" s="293"/>
      <c r="AE275" s="293"/>
      <c r="AF275" s="293"/>
      <c r="AG275" s="293"/>
      <c r="AH275" s="293"/>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row>
    <row r="276" spans="1:58" ht="13.5" customHeight="1">
      <c r="A276" s="294" t="str">
        <f>Page_2!A55</f>
        <v>P4</v>
      </c>
      <c r="B276" s="111"/>
      <c r="C276" s="110">
        <f t="shared" si="55"/>
        <v>0</v>
      </c>
      <c r="D276" s="110">
        <f t="shared" si="55"/>
        <v>0</v>
      </c>
      <c r="E276" s="110">
        <f t="shared" si="55"/>
        <v>0</v>
      </c>
      <c r="F276" s="110">
        <f t="shared" si="55"/>
        <v>0</v>
      </c>
      <c r="G276" s="110">
        <f t="shared" si="55"/>
        <v>0</v>
      </c>
      <c r="H276" s="110">
        <f t="shared" si="55"/>
        <v>0</v>
      </c>
      <c r="I276" s="112">
        <f t="shared" si="56"/>
        <v>0</v>
      </c>
      <c r="J276" s="106"/>
      <c r="K276" s="106"/>
      <c r="L276" s="106"/>
      <c r="M276" s="106"/>
      <c r="N276" s="106"/>
      <c r="O276" s="106"/>
      <c r="P276" s="106"/>
      <c r="Q276" s="106"/>
      <c r="R276" s="106"/>
      <c r="V276" s="293"/>
      <c r="W276" s="12"/>
      <c r="X276" s="30"/>
      <c r="Y276" s="293"/>
      <c r="Z276" s="293"/>
      <c r="AA276" s="293"/>
      <c r="AB276" s="293"/>
      <c r="AC276" s="293"/>
      <c r="AD276" s="293"/>
      <c r="AE276" s="293"/>
      <c r="AF276" s="293"/>
      <c r="AG276" s="293"/>
      <c r="AH276" s="293"/>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row>
    <row r="277" spans="1:58" ht="13.5" customHeight="1">
      <c r="A277" s="294" t="str">
        <f>Page_2!A56</f>
        <v>P5</v>
      </c>
      <c r="B277" s="111"/>
      <c r="C277" s="110">
        <f t="shared" si="55"/>
        <v>0</v>
      </c>
      <c r="D277" s="110">
        <f t="shared" si="55"/>
        <v>0</v>
      </c>
      <c r="E277" s="110">
        <f t="shared" si="55"/>
        <v>0</v>
      </c>
      <c r="F277" s="110">
        <f t="shared" si="55"/>
        <v>0</v>
      </c>
      <c r="G277" s="110">
        <f t="shared" si="55"/>
        <v>0</v>
      </c>
      <c r="H277" s="110">
        <f t="shared" si="55"/>
        <v>0</v>
      </c>
      <c r="I277" s="112">
        <f t="shared" si="56"/>
        <v>0</v>
      </c>
      <c r="J277" s="106"/>
      <c r="K277" s="106"/>
      <c r="L277" s="106"/>
      <c r="M277" s="106"/>
      <c r="N277" s="106"/>
      <c r="O277" s="106"/>
      <c r="P277" s="106"/>
      <c r="Q277" s="106"/>
      <c r="R277" s="106"/>
      <c r="V277" s="293"/>
      <c r="W277" s="12"/>
      <c r="X277" s="30"/>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row>
    <row r="278" spans="1:58" ht="13.5" customHeight="1">
      <c r="A278" s="294" t="str">
        <f>Page_2!A57</f>
        <v>P6</v>
      </c>
      <c r="B278" s="111"/>
      <c r="C278" s="110">
        <f t="shared" si="55"/>
        <v>0</v>
      </c>
      <c r="D278" s="110">
        <f t="shared" si="55"/>
        <v>0</v>
      </c>
      <c r="E278" s="110">
        <f t="shared" si="55"/>
        <v>0</v>
      </c>
      <c r="F278" s="110">
        <f t="shared" si="55"/>
        <v>0</v>
      </c>
      <c r="G278" s="110">
        <f t="shared" si="55"/>
        <v>0</v>
      </c>
      <c r="H278" s="110">
        <f t="shared" si="55"/>
        <v>0</v>
      </c>
      <c r="I278" s="112">
        <f t="shared" si="56"/>
        <v>0</v>
      </c>
      <c r="J278" s="106"/>
      <c r="K278" s="106"/>
      <c r="L278" s="106"/>
      <c r="M278" s="106"/>
      <c r="N278" s="106"/>
      <c r="O278" s="106"/>
      <c r="P278" s="106"/>
      <c r="Q278" s="106"/>
      <c r="R278" s="106"/>
      <c r="V278" s="293"/>
      <c r="W278" s="12"/>
      <c r="X278" s="30"/>
      <c r="Y278" s="293"/>
      <c r="Z278" s="293"/>
      <c r="AA278" s="293"/>
      <c r="AB278" s="293"/>
      <c r="AC278" s="293"/>
      <c r="AD278" s="293"/>
      <c r="AE278" s="293"/>
      <c r="AF278" s="293"/>
      <c r="AG278" s="293"/>
      <c r="AH278" s="293"/>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row>
    <row r="279" spans="1:58" ht="13.5" customHeight="1">
      <c r="A279" s="294" t="str">
        <f>Page_2!A58</f>
        <v>P7</v>
      </c>
      <c r="B279" s="111"/>
      <c r="C279" s="110">
        <f t="shared" si="55"/>
        <v>0</v>
      </c>
      <c r="D279" s="110">
        <f t="shared" si="55"/>
        <v>0</v>
      </c>
      <c r="E279" s="110">
        <f t="shared" si="55"/>
        <v>0</v>
      </c>
      <c r="F279" s="110">
        <f t="shared" si="55"/>
        <v>0</v>
      </c>
      <c r="G279" s="110">
        <f t="shared" si="55"/>
        <v>0</v>
      </c>
      <c r="H279" s="110">
        <f t="shared" si="55"/>
        <v>0</v>
      </c>
      <c r="I279" s="112">
        <f t="shared" si="56"/>
        <v>0</v>
      </c>
      <c r="J279" s="106"/>
      <c r="K279" s="106"/>
      <c r="L279" s="106"/>
      <c r="M279" s="106"/>
      <c r="N279" s="106"/>
      <c r="O279" s="106"/>
      <c r="P279" s="106"/>
      <c r="Q279" s="106"/>
      <c r="R279" s="106"/>
      <c r="V279" s="293"/>
      <c r="W279" s="12"/>
      <c r="X279" s="30"/>
      <c r="Y279" s="293"/>
      <c r="Z279" s="293"/>
      <c r="AA279" s="293"/>
      <c r="AB279" s="293"/>
      <c r="AC279" s="293"/>
      <c r="AD279" s="293"/>
      <c r="AE279" s="293"/>
      <c r="AF279" s="293"/>
      <c r="AG279" s="293"/>
      <c r="AH279" s="293"/>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row>
    <row r="280" spans="1:58" ht="36" customHeight="1">
      <c r="A280" s="65" t="s">
        <v>154</v>
      </c>
      <c r="B280" s="105">
        <f>SUM(B$272:B$279)</f>
        <v>0</v>
      </c>
      <c r="C280" s="105">
        <f t="shared" ref="C280:H280" si="57">SUM(C$272:C$279)</f>
        <v>0</v>
      </c>
      <c r="D280" s="105">
        <f t="shared" si="57"/>
        <v>0</v>
      </c>
      <c r="E280" s="105">
        <f t="shared" si="57"/>
        <v>0</v>
      </c>
      <c r="F280" s="105">
        <f t="shared" si="57"/>
        <v>0</v>
      </c>
      <c r="G280" s="105">
        <f t="shared" si="57"/>
        <v>0</v>
      </c>
      <c r="H280" s="105">
        <f t="shared" si="57"/>
        <v>0</v>
      </c>
      <c r="I280" s="105">
        <f>SUM(I$272:I$279)</f>
        <v>0</v>
      </c>
      <c r="J280" s="106"/>
      <c r="K280" s="106"/>
      <c r="L280" s="106"/>
      <c r="M280" s="106"/>
      <c r="N280" s="106"/>
      <c r="O280" s="106"/>
      <c r="P280" s="106"/>
      <c r="Q280" s="106"/>
      <c r="R280" s="106"/>
      <c r="V280" s="293"/>
      <c r="W280" s="12"/>
      <c r="X280" s="30"/>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3"/>
      <c r="AV280" s="293"/>
      <c r="AW280" s="293"/>
      <c r="AX280" s="293"/>
      <c r="AY280" s="293"/>
      <c r="AZ280" s="293"/>
      <c r="BA280" s="293"/>
      <c r="BB280" s="293"/>
      <c r="BC280" s="293"/>
      <c r="BD280" s="293"/>
      <c r="BE280" s="293"/>
      <c r="BF280" s="293"/>
    </row>
    <row r="281" spans="1:58" ht="31.5" customHeight="1">
      <c r="A281" s="65" t="s">
        <v>150</v>
      </c>
      <c r="B281" s="117">
        <f>B264</f>
        <v>0</v>
      </c>
      <c r="C281" s="117">
        <f>C264</f>
        <v>0</v>
      </c>
      <c r="D281" s="117">
        <f t="shared" ref="D281:H281" si="58">D264</f>
        <v>0</v>
      </c>
      <c r="E281" s="117">
        <f t="shared" si="58"/>
        <v>0</v>
      </c>
      <c r="F281" s="117">
        <f t="shared" si="58"/>
        <v>0</v>
      </c>
      <c r="G281" s="117">
        <f t="shared" si="58"/>
        <v>0</v>
      </c>
      <c r="H281" s="117">
        <f t="shared" si="58"/>
        <v>0</v>
      </c>
      <c r="I281" s="118">
        <f>I264</f>
        <v>0</v>
      </c>
      <c r="J281" s="106"/>
      <c r="K281" s="106"/>
      <c r="L281" s="106"/>
      <c r="M281" s="106"/>
      <c r="N281" s="106"/>
      <c r="O281" s="106"/>
      <c r="P281" s="106"/>
      <c r="Q281" s="106"/>
      <c r="R281" s="106"/>
      <c r="V281" s="293"/>
      <c r="W281" s="12"/>
      <c r="X281" s="30"/>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row>
    <row r="282" spans="1:58" ht="54" customHeight="1">
      <c r="A282" s="65" t="s">
        <v>173</v>
      </c>
      <c r="B282" s="119">
        <f>B265</f>
        <v>0</v>
      </c>
      <c r="C282" s="119">
        <f>C265</f>
        <v>0</v>
      </c>
      <c r="D282" s="119">
        <f>D265</f>
        <v>0</v>
      </c>
      <c r="E282" s="119">
        <f>E265</f>
        <v>0</v>
      </c>
      <c r="F282" s="119">
        <f>F265</f>
        <v>0</v>
      </c>
      <c r="G282" s="119">
        <f>G265</f>
        <v>0</v>
      </c>
      <c r="H282" s="119">
        <f>H265</f>
        <v>0</v>
      </c>
      <c r="I282" s="119">
        <f>I265</f>
        <v>0</v>
      </c>
      <c r="J282" s="106"/>
      <c r="K282" s="106"/>
      <c r="L282" s="106"/>
      <c r="M282" s="106"/>
      <c r="N282" s="106"/>
      <c r="O282" s="106"/>
      <c r="P282" s="106"/>
      <c r="Q282" s="106"/>
      <c r="R282" s="106"/>
      <c r="V282" s="293"/>
      <c r="W282" s="12"/>
      <c r="X282" s="30"/>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3"/>
      <c r="AV282" s="293"/>
      <c r="AW282" s="293"/>
      <c r="AX282" s="293"/>
      <c r="AY282" s="293"/>
      <c r="AZ282" s="293"/>
      <c r="BA282" s="293"/>
      <c r="BB282" s="293"/>
      <c r="BC282" s="293"/>
      <c r="BD282" s="293"/>
      <c r="BE282" s="293"/>
      <c r="BF282" s="293"/>
    </row>
    <row r="283" spans="1:58" s="12" customFormat="1" ht="29.25" customHeight="1">
      <c r="A283" s="65" t="s">
        <v>54</v>
      </c>
      <c r="B283" s="119">
        <f>B266</f>
        <v>0</v>
      </c>
      <c r="C283" s="119">
        <f t="shared" ref="C283:H283" si="59">C266</f>
        <v>0</v>
      </c>
      <c r="D283" s="119">
        <f t="shared" si="59"/>
        <v>0</v>
      </c>
      <c r="E283" s="119">
        <f t="shared" si="59"/>
        <v>0</v>
      </c>
      <c r="F283" s="119">
        <f t="shared" si="59"/>
        <v>0</v>
      </c>
      <c r="G283" s="119">
        <f t="shared" si="59"/>
        <v>0</v>
      </c>
      <c r="H283" s="119">
        <f t="shared" si="59"/>
        <v>0</v>
      </c>
      <c r="I283" s="119">
        <f>I266</f>
        <v>0</v>
      </c>
      <c r="J283" s="109"/>
      <c r="K283" s="109"/>
      <c r="L283" s="109"/>
      <c r="M283" s="109"/>
      <c r="N283" s="109"/>
      <c r="O283" s="109"/>
      <c r="P283" s="109"/>
      <c r="Q283" s="109"/>
      <c r="R283" s="109"/>
      <c r="S283" s="24"/>
      <c r="T283" s="24"/>
      <c r="U283" s="24"/>
      <c r="V283" s="24"/>
      <c r="W283" s="24"/>
      <c r="X283" s="24"/>
      <c r="Y283" s="24"/>
      <c r="Z283" s="24"/>
      <c r="AA283" s="24"/>
      <c r="AB283" s="24"/>
      <c r="AC283" s="293"/>
      <c r="AD283" s="293"/>
      <c r="AE283" s="293"/>
      <c r="AF283" s="293"/>
      <c r="AG283" s="293"/>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row>
    <row r="284" spans="1:58" s="12" customFormat="1" ht="32.25" customHeight="1">
      <c r="A284" s="128" t="s">
        <v>82</v>
      </c>
      <c r="B284" s="129">
        <f t="shared" ref="B284:I284" si="60">B280-B281-B282</f>
        <v>0</v>
      </c>
      <c r="C284" s="129">
        <f t="shared" si="60"/>
        <v>0</v>
      </c>
      <c r="D284" s="129">
        <f t="shared" si="60"/>
        <v>0</v>
      </c>
      <c r="E284" s="129">
        <f t="shared" si="60"/>
        <v>0</v>
      </c>
      <c r="F284" s="129">
        <f t="shared" si="60"/>
        <v>0</v>
      </c>
      <c r="G284" s="129">
        <f t="shared" si="60"/>
        <v>0</v>
      </c>
      <c r="H284" s="129">
        <f t="shared" si="60"/>
        <v>0</v>
      </c>
      <c r="I284" s="129">
        <f t="shared" si="60"/>
        <v>0</v>
      </c>
      <c r="J284" s="23"/>
      <c r="K284" s="23"/>
      <c r="L284" s="23"/>
      <c r="M284" s="23"/>
      <c r="N284" s="23"/>
      <c r="O284" s="23"/>
      <c r="P284" s="23"/>
      <c r="Q284" s="23"/>
      <c r="R284" s="23"/>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row>
    <row r="285" spans="1:58" ht="17.25" customHeight="1">
      <c r="B285" s="5"/>
      <c r="C285" s="5"/>
      <c r="D285" s="5"/>
      <c r="E285" s="5"/>
      <c r="F285" s="5"/>
      <c r="G285" s="5"/>
      <c r="H285" s="5"/>
      <c r="I285" s="5"/>
      <c r="J285" s="5"/>
      <c r="K285" s="5"/>
      <c r="L285" s="5"/>
      <c r="M285" s="5"/>
      <c r="N285" s="5"/>
    </row>
    <row r="286" spans="1:58" ht="15" customHeight="1">
      <c r="J286" s="7"/>
      <c r="K286" s="7"/>
      <c r="L286" s="7"/>
      <c r="M286" s="7"/>
      <c r="N286" s="7"/>
      <c r="O286" s="1"/>
      <c r="P286" s="1"/>
      <c r="Q286" s="1"/>
      <c r="R286" s="1"/>
    </row>
  </sheetData>
  <sheetProtection password="CB13" sheet="1" objects="1" scenarios="1" formatCells="0" formatColumns="0" formatRows="0" insertRows="0" insertHyperlinks="0" autoFilter="0" pivotTables="0"/>
  <dataConsolidate/>
  <mergeCells count="247">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31:B31"/>
    <mergeCell ref="A36:M36"/>
    <mergeCell ref="A39:C39"/>
    <mergeCell ref="A40:C40"/>
    <mergeCell ref="A46:O46"/>
    <mergeCell ref="A47:A58"/>
    <mergeCell ref="B47:F47"/>
    <mergeCell ref="G47:G4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BB47:BE47"/>
    <mergeCell ref="BF47:BF48"/>
    <mergeCell ref="B48:C48"/>
    <mergeCell ref="E48:F48"/>
    <mergeCell ref="V47:Y47"/>
    <mergeCell ref="Z47:AC47"/>
    <mergeCell ref="AD47:AG47"/>
    <mergeCell ref="AH47:AK47"/>
    <mergeCell ref="AL47:AO47"/>
    <mergeCell ref="AP47:AS47"/>
    <mergeCell ref="AT47:AW47"/>
    <mergeCell ref="AX47:BA47"/>
    <mergeCell ref="E53:F53"/>
    <mergeCell ref="B54:C54"/>
    <mergeCell ref="E54:F54"/>
    <mergeCell ref="B55:C55"/>
    <mergeCell ref="E55:F55"/>
    <mergeCell ref="T44:U44"/>
    <mergeCell ref="K63:L69"/>
    <mergeCell ref="N63:O69"/>
    <mergeCell ref="T45:U45"/>
    <mergeCell ref="T46:U46"/>
    <mergeCell ref="T65:U65"/>
    <mergeCell ref="T66:U66"/>
    <mergeCell ref="T67:U67"/>
    <mergeCell ref="T68:U68"/>
    <mergeCell ref="T69:U69"/>
    <mergeCell ref="T83:U83"/>
    <mergeCell ref="T84:U84"/>
    <mergeCell ref="T85:U85"/>
    <mergeCell ref="T86:U86"/>
    <mergeCell ref="T87:U87"/>
    <mergeCell ref="T88:U88"/>
    <mergeCell ref="A73:C73"/>
    <mergeCell ref="A74:C74"/>
    <mergeCell ref="A76:O76"/>
    <mergeCell ref="A80:P80"/>
    <mergeCell ref="T81:U81"/>
    <mergeCell ref="T82:U82"/>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96:U96"/>
    <mergeCell ref="BF111:BF112"/>
    <mergeCell ref="B113:F113"/>
    <mergeCell ref="B114:F114"/>
    <mergeCell ref="V111:Y111"/>
    <mergeCell ref="Z111:AC111"/>
    <mergeCell ref="AD111:AG111"/>
    <mergeCell ref="AH111:AK111"/>
    <mergeCell ref="AL111:AO111"/>
    <mergeCell ref="AP111:AS11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BF141:BF142"/>
    <mergeCell ref="B143:D143"/>
    <mergeCell ref="E143:F143"/>
    <mergeCell ref="V141:Y141"/>
    <mergeCell ref="Z141:AC141"/>
    <mergeCell ref="AD141:AG141"/>
    <mergeCell ref="AH141:AK141"/>
    <mergeCell ref="AL141:AO141"/>
    <mergeCell ref="AP141:AS141"/>
    <mergeCell ref="B146:D146"/>
    <mergeCell ref="E146:F146"/>
    <mergeCell ref="B147:D147"/>
    <mergeCell ref="E147:F147"/>
    <mergeCell ref="B148:D148"/>
    <mergeCell ref="E148:F148"/>
    <mergeCell ref="B152:D152"/>
    <mergeCell ref="E152:F152"/>
    <mergeCell ref="N157:O163"/>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E209:F209"/>
    <mergeCell ref="E203:F203"/>
    <mergeCell ref="B204:D204"/>
    <mergeCell ref="E204:F204"/>
    <mergeCell ref="B205:D205"/>
    <mergeCell ref="E205:F205"/>
    <mergeCell ref="B206:D206"/>
    <mergeCell ref="E206:F206"/>
    <mergeCell ref="B203:D203"/>
    <mergeCell ref="B210:D210"/>
    <mergeCell ref="E210:F210"/>
    <mergeCell ref="N215:O221"/>
    <mergeCell ref="A227:O227"/>
    <mergeCell ref="A228:A239"/>
    <mergeCell ref="B228:F229"/>
    <mergeCell ref="G228:G229"/>
    <mergeCell ref="H228:O228"/>
    <mergeCell ref="B232:F232"/>
    <mergeCell ref="B233:F233"/>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BB228:BE228"/>
    <mergeCell ref="BF228:BF229"/>
    <mergeCell ref="B230:F230"/>
    <mergeCell ref="B231:F231"/>
    <mergeCell ref="V228:Y228"/>
    <mergeCell ref="Z228:AC228"/>
    <mergeCell ref="AD228:AG228"/>
    <mergeCell ref="AH228:AK228"/>
    <mergeCell ref="AL228:AO228"/>
    <mergeCell ref="AP228:AS228"/>
    <mergeCell ref="N244:O250"/>
    <mergeCell ref="B234:F234"/>
    <mergeCell ref="B235:F235"/>
    <mergeCell ref="B236:F236"/>
    <mergeCell ref="B237:F237"/>
    <mergeCell ref="B238:F238"/>
    <mergeCell ref="B239:F239"/>
    <mergeCell ref="AT228:AW228"/>
    <mergeCell ref="AX228:BA228"/>
  </mergeCells>
  <conditionalFormatting sqref="I163">
    <cfRule type="cellIs" dxfId="3" priority="3" stopIfTrue="1" operator="notEqual">
      <formula>$O$153</formula>
    </cfRule>
  </conditionalFormatting>
  <conditionalFormatting sqref="D32">
    <cfRule type="cellIs" dxfId="2" priority="1" stopIfTrue="1" operator="notEqual">
      <formula>$D$13</formula>
    </cfRule>
  </conditionalFormatting>
  <dataValidations count="30">
    <dataValidation allowBlank="1" showErrorMessage="1" promptTitle="Menù a tendina / Menu déroulant" prompt="Seleziona una delle opzioni / Choisissez une option" sqref="E143:F152 B230:F239 E172:F181 G49:G58 E201:F210"/>
    <dataValidation allowBlank="1" showInputMessage="1" showErrorMessage="1" promptTitle="Attenzione / Attention:" prompt="Seleziona una delle opzioni WP e/o Periodo per ogni voce di spesa / Select one of the option WP and/or Period per each single budget line" sqref="I251"/>
    <dataValidation type="list" allowBlank="1" showInputMessage="1" showErrorMessage="1" promptTitle="Menù a tendina / Dropdown menu" prompt="Seleziona una delle opzioni / select one option" sqref="D21">
      <formula1>$F$18:$F$20</formula1>
    </dataValidation>
    <dataValidation allowBlank="1" showInputMessage="1" showErrorMessage="1" prompt="Si calcola automaticamente, al netto di eventuali entrate nette e cofinanziamento aggiuntivo / Automatically calculated, considering the eventually net revenue + additional co-financing" sqref="D14"/>
    <dataValidation allowBlank="1" showErrorMessage="1" prompt="Dato preimpostato, editabile_x000a_" sqref="O92:R92"/>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dataValidation allowBlank="1" showInputMessage="1" showErrorMessage="1" promptTitle="Attenzione / Attention:" prompt="MAX 40%" sqref="P59:R59"/>
    <dataValidation type="list" operator="equal" allowBlank="1" showInputMessage="1" showErrorMessage="1" promptTitle="Menù a tendina / Dropdown menu" prompt="Seleziona una delle opzioni / select one option" sqref="D6:E6">
      <formula1>$F$3:$F$4</formula1>
    </dataValidation>
    <dataValidation type="list" operator="equal" allowBlank="1" showInputMessage="1" promptTitle="Menù a tendina / Dropdown menu" prompt="Seleziona una delle opzioni / Select one option" sqref="D7:E7">
      <formula1>$F$6:$F$7</formula1>
    </dataValidation>
    <dataValidation allowBlank="1" showInputMessage="1" showErrorMessage="1" prompt="Elencare i contratti con gli esperti esterni e fornitori di servizi e descrivere il loro legame con le attività di progetto / list the contracts with the external expertise and services and describes their connection with the project activities _x000a_" sqref="B143:D152"/>
    <dataValidation allowBlank="1" showInputMessage="1" showErrorMessage="1" prompt="Elencare e giustificare i viaggi previsti / list and justify the travel and accomodation costs" sqref="B113:F122"/>
    <dataValidation allowBlank="1" showInputMessage="1" showErrorMessage="1" prompt="Elencare e giustificare l’impiego di attrezzature per il progetto / List and justify the use of equipment for the project _x000a__x000a_" sqref="B172:D181"/>
    <dataValidation allowBlank="1" showInputMessage="1" showErrorMessage="1" prompt="Elencare e giustificare le infrastrutture compresi la proprietà e gli obiettivi futuri dell’investimento / Veuillez lister et justifier l’investissement y compris la propriété et objectifs futurs de l’investissement_x000a__x000a_" sqref="B201:D210"/>
    <dataValidation allowBlank="1" showInputMessage="1" showErrorMessage="1" prompt="Calcolato automaticamente / automatically calculated" sqref="D16"/>
    <dataValidation errorStyle="warning" allowBlank="1" showInputMessage="1" showErrorMessage="1" sqref="K130 O240"/>
    <dataValidation type="list" allowBlank="1" showInputMessage="1" showErrorMessage="1" promptTitle="Menù a tendina / Dropdown menu" prompt="Seleziona una delle opzioni / select one option" sqref="B28:B29">
      <formula1>$E$28:$E$29</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dataValidation type="list" allowBlank="1" showInputMessage="1" showErrorMessage="1" promptTitle="Menù a tendina / Dropdown menu" prompt="Seleziona una delle opzioni / select one option" sqref="D40">
      <formula1>$E$39:$E$40</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72:H181 H49:H58 H201:H210 H113:H122 H143:H152 H230:H239">
      <formula1>$Y$31:$Y$32</formula1>
    </dataValidation>
    <dataValidation type="list" allowBlank="1" showInputMessage="1" showErrorMessage="1" promptTitle="Menù a tendina / Dropdown menu" prompt="Seleziona una delle opzioni / Select one option" sqref="K230:K239 K49:K58 K143:K152 K172:K181 K113:K122 K201:K210">
      <formula1>$S$31:$S$46</formula1>
    </dataValidation>
    <dataValidation type="list" allowBlank="1" showInputMessage="1" showErrorMessage="1" promptTitle="Menù a tendina / Dropdown menu" prompt="Seleziona una delle opzioni / Select one option" sqref="B49:C58">
      <formula1>$T$31:$T$37</formula1>
    </dataValidation>
    <dataValidation type="list" allowBlank="1" showInputMessage="1" showErrorMessage="1" promptTitle="Menù a tendina / Dropdown menu" prompt="Seleziona una delle opzioni / select one option" sqref="D49:D58">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dataValidation type="list" allowBlank="1" showInputMessage="1" showErrorMessage="1" prompt="Selezionare, se applicabile, il 50% del FESR in caso di PMI - Art. 20 del Reg.(UE) n.651/2014  (cfr. Manuale par.9.6.4) / Select, if applicable, 50% ERDFin case of SMEs - Art. 20 Reg.(UE)651/2014 (ref. manual par. 9.6.4)" sqref="D15">
      <formula1>$F$14:$F$15</formula1>
    </dataValidation>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52" max="15" man="1"/>
    <brk id="267" max="15" man="1"/>
  </rowBreaks>
  <ignoredErrors>
    <ignoredError sqref="C26:C31 O60 K63" evalError="1"/>
    <ignoredError sqref="O49:O58 O113:O123 O143:O153 O172:O182 O201:O211 O230:O240" unlockedFormula="1"/>
    <ignoredError sqref="I90 I104 I133 I163 I192 I221 I250 I263" formula="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promptTitle="Menù a tendina / Dropdown menu" prompt="Seleziona una delle opzioni / Select one option">
          <x14:formula1>
            <xm:f>Page_2!$A$35:$A$41</xm:f>
          </x14:formula1>
          <xm:sqref>I49:I58 I113:I122 I143:I152 I172:I181 I201:I210 I230:I239</xm:sqref>
        </x14:dataValidation>
        <x14:dataValidation type="list" allowBlank="1" showInputMessage="1" showErrorMessage="1" promptTitle="Menù a tendina / Dropdrown menu" prompt="Seleziona una delle opzioni / Select one option">
          <x14:formula1>
            <xm:f>Page_2!$A$51:$A$58</xm:f>
          </x14:formula1>
          <xm:sqref>J49:J58 J113:J122 J143:J152 J172:J181 J201:J210 J230:J239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11</vt:i4>
      </vt:variant>
    </vt:vector>
  </HeadingPairs>
  <TitlesOfParts>
    <vt:vector size="22" baseType="lpstr">
      <vt:lpstr>Page_1</vt:lpstr>
      <vt:lpstr>Page_2</vt:lpstr>
      <vt:lpstr>LP_PP1</vt:lpstr>
      <vt:lpstr>PP2</vt:lpstr>
      <vt:lpstr>PP3</vt:lpstr>
      <vt:lpstr>PP4</vt:lpstr>
      <vt:lpstr>PP5</vt:lpstr>
      <vt:lpstr>PP6</vt:lpstr>
      <vt:lpstr>PP7</vt:lpstr>
      <vt:lpstr>PP8</vt:lpstr>
      <vt:lpstr>Riepilogo_Summary</vt:lpstr>
      <vt:lpstr>LP_PP1!Area_stampa</vt:lpstr>
      <vt:lpstr>Page_1!Area_stampa</vt:lpstr>
      <vt:lpstr>Page_2!Area_stampa</vt:lpstr>
      <vt:lpstr>'PP2'!Area_stampa</vt:lpstr>
      <vt:lpstr>'PP3'!Area_stampa</vt:lpstr>
      <vt:lpstr>'PP4'!Area_stampa</vt:lpstr>
      <vt:lpstr>'PP5'!Area_stampa</vt:lpstr>
      <vt:lpstr>'PP6'!Area_stampa</vt:lpstr>
      <vt:lpstr>'PP7'!Area_stampa</vt:lpstr>
      <vt:lpstr>'PP8'!Area_stampa</vt:lpstr>
      <vt:lpstr>Riepilogo_Summary!Area_stampa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sambataro marco</dc:creator>
  <cp:lastModifiedBy>AdG/STC</cp:lastModifiedBy>
  <cp:lastPrinted>2016-06-21T15:40:04Z</cp:lastPrinted>
  <dcterms:created xsi:type="dcterms:W3CDTF">2015-07-23T08:12:50Z</dcterms:created>
  <dcterms:modified xsi:type="dcterms:W3CDTF">2016-10-25T22:41:48Z</dcterms:modified>
</cp:coreProperties>
</file>